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sonka.arnold\Documents\2025\MATE_oktatás\SCM_beiskolázás\"/>
    </mc:Choice>
  </mc:AlternateContent>
  <xr:revisionPtr revIDLastSave="0" documentId="13_ncr:1_{E0123607-1903-439C-9F6E-10969D8B957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Esti tanterv" sheetId="1" r:id="rId1"/>
    <sheet name="Rövidítések" sheetId="2" r:id="rId2"/>
  </sheets>
  <definedNames>
    <definedName name="_xlnm.Print_Titles" localSheetId="0">'Esti tanterv'!$7:$7</definedName>
    <definedName name="_xlnm.Print_Area" localSheetId="0">'Esti tanterv'!$A$1:$X$39</definedName>
    <definedName name="_xlnm.Print_Area" localSheetId="1">Rövidítések!$A$1:$B$47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40" i="1" l="1"/>
  <c r="M40" i="1"/>
  <c r="N40" i="1"/>
  <c r="Q40" i="1"/>
  <c r="R40" i="1"/>
  <c r="S40" i="1"/>
  <c r="T40" i="1"/>
  <c r="I40" i="1"/>
  <c r="J40" i="1"/>
  <c r="K40" i="1"/>
  <c r="H40" i="1"/>
  <c r="T17" i="1"/>
  <c r="T39" i="1"/>
  <c r="H39" i="1"/>
  <c r="I39" i="1"/>
  <c r="J39" i="1"/>
  <c r="K39" i="1"/>
  <c r="L39" i="1"/>
  <c r="M39" i="1"/>
  <c r="N39" i="1"/>
  <c r="S39" i="1"/>
  <c r="H30" i="1"/>
  <c r="I30" i="1"/>
  <c r="J30" i="1"/>
  <c r="K30" i="1"/>
  <c r="L30" i="1"/>
  <c r="M30" i="1"/>
  <c r="N30" i="1"/>
  <c r="S30" i="1"/>
  <c r="T30" i="1"/>
  <c r="H23" i="1"/>
  <c r="I23" i="1"/>
  <c r="J23" i="1"/>
  <c r="K23" i="1"/>
  <c r="L23" i="1"/>
  <c r="M23" i="1"/>
  <c r="N23" i="1"/>
  <c r="S23" i="1"/>
  <c r="T23" i="1"/>
  <c r="S17" i="1"/>
  <c r="H17" i="1"/>
  <c r="I17" i="1"/>
  <c r="J17" i="1"/>
  <c r="K17" i="1"/>
  <c r="L17" i="1"/>
  <c r="M17" i="1"/>
  <c r="N17" i="1"/>
  <c r="O9" i="1"/>
  <c r="P9" i="1"/>
  <c r="Q9" i="1"/>
  <c r="R9" i="1"/>
  <c r="O10" i="1"/>
  <c r="P10" i="1"/>
  <c r="Q10" i="1"/>
  <c r="R10" i="1"/>
  <c r="O11" i="1"/>
  <c r="P11" i="1"/>
  <c r="Q11" i="1"/>
  <c r="R11" i="1"/>
  <c r="O12" i="1"/>
  <c r="P12" i="1"/>
  <c r="Q12" i="1"/>
  <c r="R12" i="1"/>
  <c r="O13" i="1"/>
  <c r="P13" i="1"/>
  <c r="Q13" i="1"/>
  <c r="R13" i="1"/>
  <c r="O14" i="1"/>
  <c r="P14" i="1"/>
  <c r="Q14" i="1"/>
  <c r="R14" i="1"/>
  <c r="O15" i="1"/>
  <c r="P15" i="1"/>
  <c r="Q15" i="1"/>
  <c r="R15" i="1"/>
  <c r="O16" i="1"/>
  <c r="P16" i="1"/>
  <c r="Q16" i="1"/>
  <c r="R16" i="1"/>
  <c r="O18" i="1"/>
  <c r="P18" i="1"/>
  <c r="Q18" i="1"/>
  <c r="R18" i="1"/>
  <c r="O19" i="1"/>
  <c r="P19" i="1"/>
  <c r="Q19" i="1"/>
  <c r="R19" i="1"/>
  <c r="O20" i="1"/>
  <c r="P20" i="1"/>
  <c r="Q20" i="1"/>
  <c r="R20" i="1"/>
  <c r="O21" i="1"/>
  <c r="P21" i="1"/>
  <c r="Q21" i="1"/>
  <c r="R21" i="1"/>
  <c r="O22" i="1"/>
  <c r="P22" i="1"/>
  <c r="Q22" i="1"/>
  <c r="R22" i="1"/>
  <c r="O24" i="1"/>
  <c r="P24" i="1"/>
  <c r="Q24" i="1"/>
  <c r="R24" i="1"/>
  <c r="O25" i="1"/>
  <c r="P25" i="1"/>
  <c r="Q25" i="1"/>
  <c r="R25" i="1"/>
  <c r="O26" i="1"/>
  <c r="P26" i="1"/>
  <c r="Q26" i="1"/>
  <c r="R26" i="1"/>
  <c r="O27" i="1"/>
  <c r="P27" i="1"/>
  <c r="Q27" i="1"/>
  <c r="R27" i="1"/>
  <c r="O28" i="1"/>
  <c r="P28" i="1"/>
  <c r="Q28" i="1"/>
  <c r="R28" i="1"/>
  <c r="O29" i="1"/>
  <c r="P29" i="1"/>
  <c r="Q29" i="1"/>
  <c r="R29" i="1"/>
  <c r="O32" i="1"/>
  <c r="P32" i="1"/>
  <c r="Q32" i="1"/>
  <c r="R32" i="1"/>
  <c r="O33" i="1"/>
  <c r="P33" i="1"/>
  <c r="Q33" i="1"/>
  <c r="R33" i="1"/>
  <c r="O34" i="1"/>
  <c r="P34" i="1"/>
  <c r="Q34" i="1"/>
  <c r="R34" i="1"/>
  <c r="O35" i="1"/>
  <c r="P35" i="1"/>
  <c r="Q35" i="1"/>
  <c r="R35" i="1"/>
  <c r="O36" i="1"/>
  <c r="P36" i="1"/>
  <c r="Q36" i="1"/>
  <c r="R36" i="1"/>
  <c r="O37" i="1"/>
  <c r="P37" i="1"/>
  <c r="Q37" i="1"/>
  <c r="R37" i="1"/>
  <c r="O38" i="1"/>
  <c r="P38" i="1"/>
  <c r="Q38" i="1"/>
  <c r="R38" i="1"/>
  <c r="O39" i="1" l="1"/>
  <c r="O40" i="1" s="1"/>
  <c r="O30" i="1"/>
  <c r="R39" i="1"/>
  <c r="R30" i="1"/>
  <c r="Q39" i="1"/>
  <c r="Q30" i="1"/>
  <c r="P39" i="1"/>
  <c r="P40" i="1" s="1"/>
  <c r="P30" i="1"/>
  <c r="R23" i="1"/>
  <c r="Q23" i="1"/>
  <c r="P23" i="1"/>
  <c r="O23" i="1"/>
  <c r="O17" i="1"/>
  <c r="R17" i="1"/>
  <c r="Q17" i="1"/>
  <c r="P17" i="1"/>
</calcChain>
</file>

<file path=xl/sharedStrings.xml><?xml version="1.0" encoding="utf-8"?>
<sst xmlns="http://schemas.openxmlformats.org/spreadsheetml/2006/main" count="370" uniqueCount="199">
  <si>
    <t>Magyar Agrár- és Élettudományi Egyetem</t>
  </si>
  <si>
    <t>Szakkoordinátor: (Még nem tárolható a Neptunban)</t>
  </si>
  <si>
    <t>ABCDE</t>
  </si>
  <si>
    <t>Képzéskód</t>
  </si>
  <si>
    <t>Sz</t>
  </si>
  <si>
    <t>Tárgykód</t>
  </si>
  <si>
    <t>Tárgynév</t>
  </si>
  <si>
    <t>Tárgynév (angol)</t>
  </si>
  <si>
    <t>Tárgyfelelős</t>
  </si>
  <si>
    <t>Tf.kód</t>
  </si>
  <si>
    <t>Elő</t>
  </si>
  <si>
    <t>Gyk</t>
  </si>
  <si>
    <t>Lab</t>
  </si>
  <si>
    <t>Ter. gyak óra</t>
  </si>
  <si>
    <t>Ter.gyak napok</t>
  </si>
  <si>
    <t>Konz.</t>
  </si>
  <si>
    <t>Kr</t>
  </si>
  <si>
    <t>Köv</t>
  </si>
  <si>
    <t>F.típ.</t>
  </si>
  <si>
    <t>Tömbösített-e</t>
  </si>
  <si>
    <t>Előkövetelmény</t>
  </si>
  <si>
    <t>TantervKód</t>
  </si>
  <si>
    <t>M-BUD-L-HU-ELLAT-SZAK-A-2024.09</t>
  </si>
  <si>
    <t>Tisztelt Olvasó!</t>
  </si>
  <si>
    <t>Az alábbiakban a tantervkészítő táblázat használatához nyújtunk segítséget.</t>
  </si>
  <si>
    <t>A táblázatban öt munkalap szerepel: az első a nappali munkarendű magyar nyelvű képzésre, a második a nappali munkarendű angol nyelvű képzésre, a harmadik a levelező munkarendű képzésre vonatkozik. A negyedik munkalap a képzési és kimeneti követelményeknek történő megfeleltetés elkészítéséhez szükséges. A tantervi munkalapok közül csak azt a munkalapot szükséges tölteni, amilyen képzési formában folyik vagy 2021/22. tanévben (szeptemberben vagy februárban) az intézeti szándék szerint indul a képzés. Amennyiben távoktatásos vagy esti képzés indul, akkor a levelező munkarendű lapot szükséges használni.</t>
  </si>
  <si>
    <t>Kérjük, hogy a táblázatok elrendezését, fejlécét ne változtassák meg, továbbá a tantervi táblázatokban zöld háttérszínnel szereplő sorokban szereplő összesítő képleteket ne módosítsák.</t>
  </si>
  <si>
    <t>A tantervi táblázatok végén van lehetőség a specializáció adatok töltésére, továbbá amennyiben több, egymással egyenértékű szakmai gyakorlati vagy szakdolgozati tárgy kerül megadásra, akkor azt a táblázat erre vonatkozó részébe kérjük rögzíteni.</t>
  </si>
  <si>
    <t>A tantervben minden félévre minimum 27 kreditet kell előírni és maximum 33 kreditet lehet előírni.</t>
  </si>
  <si>
    <t>Az egyes munkalapon egyes adatok tekintetében kitöltési minta került meghagyásra, ez természetesen szabadon módosítható. A felesleges sorok törölhetők, ill. szükség esetén az adott részhez új sorok szúrhatók be. Lábjegyzet minták is szerepelnek az anyagban. A képzéskódot és a tantárgykódot a mintatantervek szenátusi elfogadását követően az Oktatási Igazgatóság fogja megadni.</t>
  </si>
  <si>
    <t>A szakmai jellemzők, KKK megfeleltetés munkalapon a képzési és kimeneti követelményeknek történő megfeleltetést szükséges megadni. A táblázat mintája egy képzésre készül a képzés KKK-ja 8. pont és 5. pont alapján. Minden jelenleg oktatott szak hatályos KKK-ja (a szakirányú továbbképzések kivételével) a 18/2016. (VIII.5.) EMMI rendeletben érhető el, melynek webes elérhetősége: https://net.jogtar.hu/jogszabaly?docid=A1600018.EMM&amp;txtreferer=00000001.txt Az adott képzés képzési és kimeneti követelményei a legegyszerűbben kereséssel (a böngésző keresője alkalmazásával) érhetők el a jogszabályban, a KKK. 8. pont és 5. pont megfelelő alpontjának szövegét szükséges egyeztetni (bemásolni) a munkalapra és azzal összhangban megadni a tantárgyakat.</t>
  </si>
  <si>
    <t>Az alábbiakban a tantervi táblázatokban szereplő rövidítésekről és töltendő adattípusokról nyújtunk tájékoztatást:</t>
  </si>
  <si>
    <t>Rövidítés vagy adattípus neve</t>
  </si>
  <si>
    <r>
      <rPr>
        <b/>
        <sz val="10"/>
        <color theme="1"/>
        <rFont val="Helvetica"/>
        <charset val="238"/>
      </rPr>
      <t>Tf.kód</t>
    </r>
    <r>
      <rPr>
        <sz val="10"/>
        <color theme="1"/>
        <rFont val="Helvetica"/>
        <charset val="238"/>
      </rPr>
      <t xml:space="preserve"> = tantárgyfelelős Neptun azonosítója (kódja)</t>
    </r>
  </si>
  <si>
    <t>Heti és féléves óraszám rövidítések:</t>
  </si>
  <si>
    <r>
      <rPr>
        <b/>
        <sz val="10"/>
        <color theme="1"/>
        <rFont val="Helvetica"/>
        <charset val="238"/>
      </rPr>
      <t xml:space="preserve">Elő </t>
    </r>
    <r>
      <rPr>
        <sz val="10"/>
        <color theme="1"/>
        <rFont val="Helvetica"/>
        <charset val="238"/>
      </rPr>
      <t>= előadás</t>
    </r>
  </si>
  <si>
    <r>
      <rPr>
        <b/>
        <sz val="10"/>
        <color theme="1"/>
        <rFont val="Helvetica"/>
        <charset val="238"/>
      </rPr>
      <t xml:space="preserve">Gyk </t>
    </r>
    <r>
      <rPr>
        <sz val="10"/>
        <color theme="1"/>
        <rFont val="Helvetica"/>
        <charset val="238"/>
      </rPr>
      <t>= gyakorlat (szeminárium)</t>
    </r>
  </si>
  <si>
    <r>
      <rPr>
        <b/>
        <sz val="10"/>
        <color theme="1"/>
        <rFont val="Helvetica"/>
        <charset val="238"/>
      </rPr>
      <t>Lab</t>
    </r>
    <r>
      <rPr>
        <sz val="10"/>
        <color theme="1"/>
        <rFont val="Helvetica"/>
        <charset val="238"/>
      </rPr>
      <t xml:space="preserve"> = laborgyakorlat</t>
    </r>
  </si>
  <si>
    <r>
      <rPr>
        <b/>
        <sz val="10"/>
        <color theme="1"/>
        <rFont val="Helvetica"/>
        <charset val="238"/>
      </rPr>
      <t>Ter</t>
    </r>
    <r>
      <rPr>
        <sz val="10"/>
        <color theme="1"/>
        <rFont val="Helvetica"/>
        <charset val="238"/>
      </rPr>
      <t xml:space="preserve"> = terepgyakorlati heti/féléves óraszám</t>
    </r>
  </si>
  <si>
    <r>
      <rPr>
        <b/>
        <sz val="10"/>
        <color theme="1"/>
        <rFont val="Helvetica"/>
        <charset val="238"/>
      </rPr>
      <t>Ter.gyak napok</t>
    </r>
    <r>
      <rPr>
        <sz val="10"/>
        <color theme="1"/>
        <rFont val="Helvetica"/>
        <charset val="238"/>
      </rPr>
      <t xml:space="preserve"> = terepgyakorlati napok száma, 1 nap általában 8 órát jelent</t>
    </r>
  </si>
  <si>
    <t>Konz. = konzultáció (csak féléves óraszám megadása lehetséges)</t>
  </si>
  <si>
    <t>Nappali munkarendű képzésben a féléves óraszám kalkulálása: a heti óraszám szorozva 13-mal (13 oktatási hét van egy félévben).</t>
  </si>
  <si>
    <t>Követelménytípusok:</t>
  </si>
  <si>
    <r>
      <rPr>
        <b/>
        <sz val="10"/>
        <color theme="1"/>
        <rFont val="Helvetica"/>
        <charset val="238"/>
      </rPr>
      <t>Köv. tip.</t>
    </r>
    <r>
      <rPr>
        <sz val="10"/>
        <color theme="1"/>
        <rFont val="Helvetica"/>
        <charset val="238"/>
      </rPr>
      <t xml:space="preserve"> = a tantárgy követelmény típusa</t>
    </r>
  </si>
  <si>
    <t>V = Vizsga</t>
  </si>
  <si>
    <t>GYJ = Gyakorlati jegy</t>
  </si>
  <si>
    <r>
      <rPr>
        <b/>
        <sz val="10"/>
        <color theme="1"/>
        <rFont val="Helvetica"/>
        <charset val="238"/>
      </rPr>
      <t>GY3 = Gyakorlati jegy (3 fokozatú)</t>
    </r>
    <r>
      <rPr>
        <sz val="10"/>
        <color theme="1"/>
        <rFont val="Helvetica"/>
        <charset val="238"/>
      </rPr>
      <t xml:space="preserve"> értékeléssel (megfelelt (3), kiválóan megfelelt (5), nem felelt meg (1))</t>
    </r>
  </si>
  <si>
    <t>AI = Aláírás</t>
  </si>
  <si>
    <t>MI = Minősített aláírás</t>
  </si>
  <si>
    <r>
      <rPr>
        <b/>
        <sz val="10"/>
        <color theme="1"/>
        <rFont val="Helvetica"/>
        <charset val="238"/>
      </rPr>
      <t>B3 = Beszámoló (háromfokozatú)</t>
    </r>
    <r>
      <rPr>
        <sz val="10"/>
        <color theme="1"/>
        <rFont val="Helvetica"/>
        <charset val="238"/>
      </rPr>
      <t xml:space="preserve"> értékeléssel (megfelelt (3), kiválóan megfelelt (5), nem felelt meg (1))</t>
    </r>
  </si>
  <si>
    <r>
      <t xml:space="preserve">B5 = Beszámoló (ötfokozatú) </t>
    </r>
    <r>
      <rPr>
        <sz val="10"/>
        <color theme="1"/>
        <rFont val="Helvetica"/>
        <charset val="238"/>
      </rPr>
      <t>értékeléssel</t>
    </r>
  </si>
  <si>
    <t>SZIG = szigorlat</t>
  </si>
  <si>
    <t>KV = komplex vizsga</t>
  </si>
  <si>
    <t>Felvétel típusa:</t>
  </si>
  <si>
    <r>
      <rPr>
        <b/>
        <sz val="10"/>
        <color theme="1"/>
        <rFont val="Helvetica"/>
        <charset val="238"/>
      </rPr>
      <t>F.tip.</t>
    </r>
    <r>
      <rPr>
        <sz val="10"/>
        <color theme="1"/>
        <rFont val="Helvetica"/>
        <charset val="238"/>
      </rPr>
      <t xml:space="preserve"> = felvétel típusa</t>
    </r>
  </si>
  <si>
    <t>A = Kötelező (A)</t>
  </si>
  <si>
    <r>
      <rPr>
        <b/>
        <sz val="10"/>
        <color theme="1"/>
        <rFont val="Helvetica"/>
        <charset val="238"/>
      </rPr>
      <t>B = Kötelezően választott (B)</t>
    </r>
    <r>
      <rPr>
        <sz val="10"/>
        <color theme="1"/>
        <rFont val="Helvetica"/>
        <charset val="238"/>
      </rPr>
      <t xml:space="preserve"> tantárgy (jellemzően a specializációk tantárgyai)</t>
    </r>
  </si>
  <si>
    <r>
      <rPr>
        <b/>
        <sz val="10"/>
        <color theme="1"/>
        <rFont val="Helvetica"/>
        <charset val="238"/>
      </rPr>
      <t>K = Kötelezően választott</t>
    </r>
    <r>
      <rPr>
        <sz val="10"/>
        <color theme="1"/>
        <rFont val="Helvetica"/>
        <charset val="238"/>
      </rPr>
      <t xml:space="preserve"> tantárgy (jellemzően egy tárgycsoport, melyből bizonyos számú tantárgyat és/vagy kreditet kell a hallgatónak teljesíteni)</t>
    </r>
  </si>
  <si>
    <r>
      <rPr>
        <b/>
        <sz val="10"/>
        <color theme="1"/>
        <rFont val="Helvetica"/>
        <charset val="238"/>
      </rPr>
      <t>C = Szabadon választható (C)</t>
    </r>
    <r>
      <rPr>
        <sz val="10"/>
        <color theme="1"/>
        <rFont val="Helvetica"/>
        <charset val="238"/>
      </rPr>
      <t xml:space="preserve"> tantárgy (a tantervben csak azt szükséges megadni, hogy hány kredit értékben javasolt szabadon választható tantárgyat teljesíteni az adott félévben, konkrét tantárgy javaslat nem szükséges)</t>
    </r>
  </si>
  <si>
    <r>
      <rPr>
        <b/>
        <sz val="10"/>
        <color theme="1"/>
        <rFont val="Helvetica"/>
        <charset val="238"/>
      </rPr>
      <t>Tömb. oktatás</t>
    </r>
    <r>
      <rPr>
        <sz val="10"/>
        <color theme="1"/>
        <rFont val="Helvetica"/>
        <charset val="238"/>
      </rPr>
      <t xml:space="preserve"> = tömbösített (blokkos) oktatás, igen vagy nem lehet a válasz</t>
    </r>
  </si>
  <si>
    <t>Gödöllő, 2021. március 17.</t>
  </si>
  <si>
    <t>Szalai Ferenc s.k.</t>
  </si>
  <si>
    <t>oktatási igazgató</t>
  </si>
  <si>
    <t>Online</t>
  </si>
  <si>
    <t>Feltöltve:</t>
  </si>
  <si>
    <t>Hatályos:</t>
  </si>
  <si>
    <t>Szakfelelős:</t>
  </si>
  <si>
    <t>Összesen:</t>
  </si>
  <si>
    <t xml:space="preserve">Minösszesen a szakon: </t>
  </si>
  <si>
    <t>Személyes jelenlét</t>
  </si>
  <si>
    <t>Összes előadás</t>
  </si>
  <si>
    <t>Összes gyakorlat</t>
  </si>
  <si>
    <t>Összes labor</t>
  </si>
  <si>
    <t>Összes terepgyakorlati óra</t>
  </si>
  <si>
    <t>Dr. Csonka Arnold</t>
  </si>
  <si>
    <t>Agrár- és Élelmiszergazdasági Intézet</t>
  </si>
  <si>
    <r>
      <t>Tanterv neve: Ellátásilánc-menedzsment (</t>
    </r>
    <r>
      <rPr>
        <b/>
        <i/>
        <sz val="10"/>
        <rFont val="Arial"/>
        <family val="2"/>
        <charset val="238"/>
      </rPr>
      <t>mesterképzés, Budapest</t>
    </r>
    <r>
      <rPr>
        <b/>
        <sz val="10"/>
        <rFont val="Arial"/>
        <family val="2"/>
        <charset val="238"/>
      </rPr>
      <t>, esti, magyar) tanterv 2026.09</t>
    </r>
  </si>
  <si>
    <t>M-BUD-L-HU-ELLAT</t>
  </si>
  <si>
    <t>Ellátásilánc-menedzsment (L) MSc köt.vál. tárgyak 1. félév</t>
  </si>
  <si>
    <t>&lt;&lt; subject group &gt;&gt;</t>
  </si>
  <si>
    <t>&lt;&lt; - &gt;&gt;</t>
  </si>
  <si>
    <t>AGELG055L</t>
  </si>
  <si>
    <t>E-business</t>
  </si>
  <si>
    <t>E-Business</t>
  </si>
  <si>
    <t>Fodor Zita Júlia</t>
  </si>
  <si>
    <t>JZ8HVF</t>
  </si>
  <si>
    <t>USINM209L</t>
  </si>
  <si>
    <t>Termék- és szolgáltatásstratégia</t>
  </si>
  <si>
    <t>Product and Brand Strategy</t>
  </si>
  <si>
    <t>Mészáros Kornélia</t>
  </si>
  <si>
    <t>F5MZCD</t>
  </si>
  <si>
    <t>USINM187L</t>
  </si>
  <si>
    <t>Számvitel</t>
  </si>
  <si>
    <t>Accounting</t>
  </si>
  <si>
    <t>Tóth Eszter Ilona</t>
  </si>
  <si>
    <t>G0PBBQ</t>
  </si>
  <si>
    <t>GAZDT370L</t>
  </si>
  <si>
    <t>Személyes vezetés</t>
  </si>
  <si>
    <t>Personal Leadership</t>
  </si>
  <si>
    <t>Szabó Katalin</t>
  </si>
  <si>
    <t>AVBT4X</t>
  </si>
  <si>
    <t>USINM213L</t>
  </si>
  <si>
    <t>Termelés- és szolgáltatásmenedzsment (haladó)</t>
  </si>
  <si>
    <t>Operation and Service Management (Advanced)</t>
  </si>
  <si>
    <t>USINM233L</t>
  </si>
  <si>
    <t>Vállalati pénzügyi döntések</t>
  </si>
  <si>
    <t>Corporate Financial Decisions</t>
  </si>
  <si>
    <t>Gál Veronika Alexandra</t>
  </si>
  <si>
    <t>AX4M5T</t>
  </si>
  <si>
    <t>MATE-001-SZAB-C</t>
  </si>
  <si>
    <t>Szabadon választható "C" tárgy</t>
  </si>
  <si>
    <t>Optional subject</t>
  </si>
  <si>
    <t>A Lecturer of the selected subject</t>
  </si>
  <si>
    <t>-</t>
  </si>
  <si>
    <t>V</t>
  </si>
  <si>
    <t>K</t>
  </si>
  <si>
    <t>A</t>
  </si>
  <si>
    <t>C</t>
  </si>
  <si>
    <t>nincs</t>
  </si>
  <si>
    <t>Tantárgytól függ / Depends on the subject</t>
  </si>
  <si>
    <t>igen</t>
  </si>
  <si>
    <t>USINM009L</t>
  </si>
  <si>
    <t>Alkalmazott elemzési módszerek</t>
  </si>
  <si>
    <t>Applied Analysis Methods</t>
  </si>
  <si>
    <t>Csonka Arnold</t>
  </si>
  <si>
    <t>J0UGV8</t>
  </si>
  <si>
    <t>GAZDT196L</t>
  </si>
  <si>
    <t>Kvantitatív módszerek</t>
  </si>
  <si>
    <t>Quantitative Methods</t>
  </si>
  <si>
    <t>Prihoda Emese</t>
  </si>
  <si>
    <t>JCLO8O</t>
  </si>
  <si>
    <t>USINM118L</t>
  </si>
  <si>
    <t>Logisztikai rendszerek</t>
  </si>
  <si>
    <t>Logistics Systems</t>
  </si>
  <si>
    <t>GAZDT218L</t>
  </si>
  <si>
    <t>Marketingstratégiák</t>
  </si>
  <si>
    <t>Marketing Strategies</t>
  </si>
  <si>
    <t>Szendrő Katalin</t>
  </si>
  <si>
    <t>B5DWW0</t>
  </si>
  <si>
    <t>USINM185L</t>
  </si>
  <si>
    <t>Szállítmányozás és külkereskedelmi technikák</t>
  </si>
  <si>
    <t>Logistics and Foreign Trade Techniques</t>
  </si>
  <si>
    <t>CP4O62</t>
  </si>
  <si>
    <t>GYJ</t>
  </si>
  <si>
    <t>AGELG057L</t>
  </si>
  <si>
    <t>Ellátási lánc menedzsment (haladó)</t>
  </si>
  <si>
    <t>Supply Chain Management (advanced)</t>
  </si>
  <si>
    <t>USINM092L</t>
  </si>
  <si>
    <t>Készletgazdálkodási modellek</t>
  </si>
  <si>
    <t>Inventory Theory</t>
  </si>
  <si>
    <t>Lehota Zsuzsanna</t>
  </si>
  <si>
    <t>AI-támogatott logisztikai tervezés</t>
  </si>
  <si>
    <t>AI-supported planning in logistics</t>
  </si>
  <si>
    <t>USINM200L</t>
  </si>
  <si>
    <t>Szerződési jog</t>
  </si>
  <si>
    <t>Contract Law</t>
  </si>
  <si>
    <t>Kator Zoltán István</t>
  </si>
  <si>
    <t>DTO9MI</t>
  </si>
  <si>
    <t>GAZDT423L</t>
  </si>
  <si>
    <t>Vállalati és intézményi stratégiák</t>
  </si>
  <si>
    <t>Corporate and Institutional Strategies</t>
  </si>
  <si>
    <t>Kovács Attila Zsolt</t>
  </si>
  <si>
    <t>L0C78V</t>
  </si>
  <si>
    <t>Diplomadolgozat készítés 1.</t>
  </si>
  <si>
    <t>Master Thesis Writing 1.</t>
  </si>
  <si>
    <t>nem</t>
  </si>
  <si>
    <t>Ellátásilánc-menedzsment (L) MSc köt.vál. tárgyak 4. félév</t>
  </si>
  <si>
    <t>USINM082L</t>
  </si>
  <si>
    <t>Információmenedzsment</t>
  </si>
  <si>
    <t>Information Management</t>
  </si>
  <si>
    <t>Szalay Zsigmond Gábor</t>
  </si>
  <si>
    <t>NSN7Z2</t>
  </si>
  <si>
    <t>MUSZK259L</t>
  </si>
  <si>
    <t>Minőségmenedzsment módszerek</t>
  </si>
  <si>
    <t>Methods and Techniques of Quality Management</t>
  </si>
  <si>
    <t>Medina Viktor Ferenc</t>
  </si>
  <si>
    <t>SSTNRG</t>
  </si>
  <si>
    <t>USINM023L</t>
  </si>
  <si>
    <t>Beszerzési és értékesítési menedzsment</t>
  </si>
  <si>
    <t>Management of Purchasing and Distribution</t>
  </si>
  <si>
    <t>Szerb Boglárka</t>
  </si>
  <si>
    <t>AI-támogatott logisztikai szimulációk</t>
  </si>
  <si>
    <t>AI-supported simulation in logistics</t>
  </si>
  <si>
    <t>MUSZK516L</t>
  </si>
  <si>
    <t>Projektmenedzsment</t>
  </si>
  <si>
    <t>Project Management</t>
  </si>
  <si>
    <t>Daróczi Miklós</t>
  </si>
  <si>
    <t>I42CH5</t>
  </si>
  <si>
    <t>GAZDT419L</t>
  </si>
  <si>
    <t>Üzleti tervezés (haladó)</t>
  </si>
  <si>
    <t>Business Planning (Advanced)</t>
  </si>
  <si>
    <t>Diplomadolgozat készítés 2.</t>
  </si>
  <si>
    <t>AGELG157L</t>
  </si>
  <si>
    <t>AGELG156L</t>
  </si>
  <si>
    <t>USINM042L</t>
  </si>
  <si>
    <t>USINM043L</t>
  </si>
  <si>
    <t>Master Thesis Writing 2.</t>
  </si>
  <si>
    <t>Szak neve: Ellátásilánc-menedzsment</t>
  </si>
  <si>
    <t>Képzési helyek (campus vagy telephely): Budai Campus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</si>
</sst>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name val="Arial"/>
      <family val="2"/>
      <charset val="238"/>
    </font>
    <font>
      <sz val="8"/>
      <color theme="0" tint="-4.9989318521683403E-2"/>
      <name val="Arial"/>
      <family val="2"/>
      <charset val="238"/>
    </font>
    <font>
      <sz val="9"/>
      <color theme="1"/>
      <name val="Helvetica"/>
      <charset val="238"/>
    </font>
    <font>
      <sz val="9"/>
      <color theme="0"/>
      <name val="Helvetica"/>
      <charset val="238"/>
    </font>
    <font>
      <b/>
      <sz val="9"/>
      <color theme="1"/>
      <name val="Helvetica"/>
      <charset val="238"/>
    </font>
    <font>
      <b/>
      <sz val="8"/>
      <color theme="0" tint="-4.9989318521683403E-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9"/>
      <name val="Arial"/>
      <family val="2"/>
      <charset val="238"/>
    </font>
    <font>
      <sz val="10"/>
      <color theme="1"/>
      <name val="Helvetica"/>
      <charset val="238"/>
    </font>
    <font>
      <b/>
      <sz val="10"/>
      <color theme="1"/>
      <name val="Helvetica"/>
      <charset val="238"/>
    </font>
    <font>
      <sz val="10"/>
      <color rgb="FFFF0000"/>
      <name val="Helvetica"/>
      <charset val="238"/>
    </font>
    <font>
      <sz val="11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26">
    <xf numFmtId="0" fontId="0" fillId="0" borderId="0" xfId="0"/>
    <xf numFmtId="1" fontId="1" fillId="0" borderId="0" xfId="0" applyNumberFormat="1" applyFont="1" applyAlignment="1">
      <alignment horizontal="left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1" fontId="8" fillId="0" borderId="0" xfId="0" applyNumberFormat="1" applyFont="1" applyAlignment="1">
      <alignment horizontal="right" vertical="center"/>
    </xf>
    <xf numFmtId="1" fontId="10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1" fontId="1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1" fontId="12" fillId="0" borderId="0" xfId="0" applyNumberFormat="1" applyFont="1" applyAlignment="1">
      <alignment vertical="center"/>
    </xf>
    <xf numFmtId="0" fontId="10" fillId="0" borderId="0" xfId="0" applyFont="1"/>
    <xf numFmtId="1" fontId="10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7" fillId="2" borderId="2" xfId="0" applyFont="1" applyFill="1" applyBorder="1" applyAlignment="1">
      <alignment vertical="center"/>
    </xf>
    <xf numFmtId="1" fontId="17" fillId="2" borderId="3" xfId="0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vertical="center"/>
    </xf>
    <xf numFmtId="0" fontId="17" fillId="2" borderId="3" xfId="0" applyFont="1" applyFill="1" applyBorder="1" applyAlignment="1">
      <alignment vertical="center" wrapText="1"/>
    </xf>
    <xf numFmtId="1" fontId="17" fillId="2" borderId="3" xfId="0" applyNumberFormat="1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vertical="center" wrapText="1"/>
    </xf>
    <xf numFmtId="0" fontId="7" fillId="5" borderId="0" xfId="0" applyFont="1" applyFill="1" applyAlignment="1">
      <alignment vertical="center" wrapText="1"/>
    </xf>
    <xf numFmtId="1" fontId="7" fillId="5" borderId="0" xfId="0" applyNumberFormat="1" applyFont="1" applyFill="1" applyAlignment="1">
      <alignment horizontal="center" vertical="center" wrapText="1"/>
    </xf>
    <xf numFmtId="1" fontId="7" fillId="4" borderId="1" xfId="0" applyNumberFormat="1" applyFont="1" applyFill="1" applyBorder="1" applyAlignment="1">
      <alignment horizontal="center" vertical="center" wrapText="1"/>
    </xf>
    <xf numFmtId="1" fontId="7" fillId="6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8" fillId="0" borderId="0" xfId="1" applyFont="1" applyAlignment="1">
      <alignment vertical="top" wrapText="1"/>
    </xf>
    <xf numFmtId="0" fontId="3" fillId="0" borderId="0" xfId="1"/>
    <xf numFmtId="0" fontId="18" fillId="0" borderId="0" xfId="1" applyFont="1" applyAlignment="1">
      <alignment horizontal="left" vertical="top" wrapText="1"/>
    </xf>
    <xf numFmtId="0" fontId="18" fillId="6" borderId="0" xfId="1" applyFont="1" applyFill="1" applyAlignment="1">
      <alignment horizontal="left" vertical="top" wrapText="1"/>
    </xf>
    <xf numFmtId="0" fontId="3" fillId="6" borderId="0" xfId="1" applyFill="1"/>
    <xf numFmtId="0" fontId="18" fillId="0" borderId="0" xfId="1" applyFont="1" applyAlignment="1">
      <alignment vertical="top"/>
    </xf>
    <xf numFmtId="0" fontId="19" fillId="7" borderId="0" xfId="1" applyFont="1" applyFill="1" applyAlignment="1">
      <alignment vertical="top"/>
    </xf>
    <xf numFmtId="0" fontId="19" fillId="7" borderId="0" xfId="1" applyFont="1" applyFill="1" applyAlignment="1">
      <alignment horizontal="left" vertical="top"/>
    </xf>
    <xf numFmtId="0" fontId="18" fillId="0" borderId="0" xfId="1" applyFont="1" applyAlignment="1">
      <alignment horizontal="left" vertical="top"/>
    </xf>
    <xf numFmtId="0" fontId="18" fillId="7" borderId="0" xfId="1" applyFont="1" applyFill="1" applyAlignment="1">
      <alignment horizontal="left" vertical="top"/>
    </xf>
    <xf numFmtId="0" fontId="20" fillId="0" borderId="0" xfId="1" applyFont="1" applyAlignment="1">
      <alignment vertical="top"/>
    </xf>
    <xf numFmtId="0" fontId="19" fillId="0" borderId="0" xfId="1" applyFont="1" applyAlignment="1">
      <alignment vertical="top"/>
    </xf>
    <xf numFmtId="0" fontId="18" fillId="0" borderId="0" xfId="1" applyFont="1" applyAlignment="1">
      <alignment horizontal="center" vertical="top"/>
    </xf>
    <xf numFmtId="0" fontId="22" fillId="0" borderId="0" xfId="0" applyFont="1" applyAlignment="1">
      <alignment vertical="center" shrinkToFit="1"/>
    </xf>
    <xf numFmtId="0" fontId="21" fillId="0" borderId="0" xfId="0" applyFont="1"/>
    <xf numFmtId="0" fontId="6" fillId="8" borderId="5" xfId="0" applyFont="1" applyFill="1" applyBorder="1" applyAlignment="1">
      <alignment vertical="center" wrapText="1"/>
    </xf>
    <xf numFmtId="1" fontId="6" fillId="8" borderId="5" xfId="0" applyNumberFormat="1" applyFont="1" applyFill="1" applyBorder="1" applyAlignment="1">
      <alignment horizontal="center" vertical="center" wrapText="1"/>
    </xf>
    <xf numFmtId="1" fontId="6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left" vertical="center" wrapText="1"/>
    </xf>
    <xf numFmtId="1" fontId="7" fillId="8" borderId="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vertical="center" wrapText="1"/>
    </xf>
    <xf numFmtId="1" fontId="24" fillId="6" borderId="1" xfId="0" applyNumberFormat="1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left" vertical="center" wrapText="1"/>
    </xf>
    <xf numFmtId="1" fontId="25" fillId="6" borderId="1" xfId="0" applyNumberFormat="1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vertical="center" wrapText="1"/>
    </xf>
    <xf numFmtId="1" fontId="25" fillId="5" borderId="1" xfId="0" applyNumberFormat="1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center" vertical="center"/>
    </xf>
    <xf numFmtId="1" fontId="25" fillId="9" borderId="0" xfId="0" applyNumberFormat="1" applyFont="1" applyFill="1" applyAlignment="1">
      <alignment horizontal="center" vertical="center"/>
    </xf>
    <xf numFmtId="0" fontId="25" fillId="9" borderId="0" xfId="0" applyFont="1" applyFill="1" applyAlignment="1">
      <alignment horizontal="center" vertical="center"/>
    </xf>
    <xf numFmtId="0" fontId="7" fillId="9" borderId="0" xfId="0" applyFont="1" applyFill="1" applyAlignment="1">
      <alignment vertical="center"/>
    </xf>
    <xf numFmtId="1" fontId="7" fillId="9" borderId="0" xfId="0" applyNumberFormat="1" applyFont="1" applyFill="1" applyAlignment="1">
      <alignment horizontal="center" vertical="center"/>
    </xf>
    <xf numFmtId="0" fontId="7" fillId="9" borderId="0" xfId="0" applyFont="1" applyFill="1" applyAlignment="1">
      <alignment vertical="center" wrapText="1"/>
    </xf>
    <xf numFmtId="0" fontId="7" fillId="9" borderId="0" xfId="0" applyFont="1" applyFill="1" applyAlignment="1">
      <alignment horizontal="left" vertical="center"/>
    </xf>
    <xf numFmtId="0" fontId="7" fillId="9" borderId="0" xfId="0" applyFont="1" applyFill="1" applyAlignment="1">
      <alignment horizontal="center" vertical="center"/>
    </xf>
    <xf numFmtId="1" fontId="17" fillId="2" borderId="0" xfId="0" applyNumberFormat="1" applyFont="1" applyFill="1" applyAlignment="1">
      <alignment horizontal="center" vertical="center"/>
    </xf>
    <xf numFmtId="1" fontId="17" fillId="2" borderId="0" xfId="0" applyNumberFormat="1" applyFont="1" applyFill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shrinkToFit="1"/>
    </xf>
    <xf numFmtId="1" fontId="6" fillId="10" borderId="1" xfId="0" applyNumberFormat="1" applyFont="1" applyFill="1" applyBorder="1" applyAlignment="1">
      <alignment horizontal="center" vertical="center" wrapText="1"/>
    </xf>
    <xf numFmtId="1" fontId="6" fillId="10" borderId="5" xfId="0" applyNumberFormat="1" applyFont="1" applyFill="1" applyBorder="1" applyAlignment="1">
      <alignment horizontal="center" vertical="center" wrapText="1"/>
    </xf>
    <xf numFmtId="1" fontId="7" fillId="10" borderId="1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vertical="center" wrapText="1"/>
    </xf>
    <xf numFmtId="0" fontId="7" fillId="11" borderId="5" xfId="0" applyFont="1" applyFill="1" applyBorder="1" applyAlignment="1">
      <alignment vertical="center" wrapText="1"/>
    </xf>
    <xf numFmtId="0" fontId="7" fillId="11" borderId="5" xfId="0" applyFont="1" applyFill="1" applyBorder="1" applyAlignment="1">
      <alignment horizontal="left" vertical="center" wrapText="1"/>
    </xf>
    <xf numFmtId="1" fontId="7" fillId="11" borderId="5" xfId="0" applyNumberFormat="1" applyFont="1" applyFill="1" applyBorder="1" applyAlignment="1">
      <alignment horizontal="center" vertical="center" wrapText="1"/>
    </xf>
    <xf numFmtId="1" fontId="6" fillId="11" borderId="5" xfId="0" applyNumberFormat="1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left" vertical="center" wrapText="1"/>
    </xf>
    <xf numFmtId="1" fontId="7" fillId="11" borderId="1" xfId="0" applyNumberFormat="1" applyFont="1" applyFill="1" applyBorder="1" applyAlignment="1">
      <alignment horizontal="center" vertical="center" wrapText="1"/>
    </xf>
    <xf numFmtId="1" fontId="6" fillId="11" borderId="1" xfId="0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vertical="center" wrapText="1"/>
    </xf>
    <xf numFmtId="0" fontId="24" fillId="6" borderId="6" xfId="0" applyFont="1" applyFill="1" applyBorder="1" applyAlignment="1">
      <alignment vertical="center" wrapText="1"/>
    </xf>
    <xf numFmtId="0" fontId="24" fillId="6" borderId="6" xfId="0" applyFont="1" applyFill="1" applyBorder="1" applyAlignment="1">
      <alignment horizontal="left" vertical="center" wrapText="1"/>
    </xf>
    <xf numFmtId="1" fontId="25" fillId="4" borderId="1" xfId="0" applyNumberFormat="1" applyFont="1" applyFill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/>
    </xf>
    <xf numFmtId="0" fontId="18" fillId="0" borderId="0" xfId="1" applyFont="1" applyAlignment="1">
      <alignment horizontal="left" vertical="top" wrapText="1"/>
    </xf>
    <xf numFmtId="0" fontId="18" fillId="6" borderId="0" xfId="1" applyFont="1" applyFill="1" applyAlignment="1">
      <alignment horizontal="left" vertical="top" wrapText="1"/>
    </xf>
  </cellXfs>
  <cellStyles count="2">
    <cellStyle name="Normál" xfId="0" builtinId="0"/>
    <cellStyle name="Normál 3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0"/>
  <sheetViews>
    <sheetView tabSelected="1" zoomScaleNormal="100" zoomScaleSheetLayoutView="100" workbookViewId="0">
      <selection activeCell="D5" sqref="D5"/>
    </sheetView>
  </sheetViews>
  <sheetFormatPr defaultRowHeight="14.4" x14ac:dyDescent="0.3"/>
  <cols>
    <col min="1" max="1" width="21.5546875" style="3" customWidth="1"/>
    <col min="2" max="2" width="5.109375" style="2" customWidth="1"/>
    <col min="3" max="3" width="20.33203125" style="3" customWidth="1"/>
    <col min="4" max="4" width="28.6640625" style="34" customWidth="1"/>
    <col min="5" max="5" width="26" style="34" customWidth="1"/>
    <col min="6" max="6" width="18.6640625" style="39" customWidth="1"/>
    <col min="7" max="7" width="7.5546875" style="3" customWidth="1"/>
    <col min="8" max="9" width="3.6640625" style="2" customWidth="1"/>
    <col min="10" max="10" width="9.6640625" style="2" customWidth="1"/>
    <col min="11" max="11" width="9.88671875" style="2" customWidth="1"/>
    <col min="12" max="12" width="7" style="2" customWidth="1"/>
    <col min="13" max="13" width="5.109375" style="2" customWidth="1"/>
    <col min="14" max="17" width="7.6640625" style="2" customWidth="1"/>
    <col min="18" max="18" width="10.5546875" style="2" customWidth="1"/>
    <col min="19" max="19" width="6.44140625" style="2" customWidth="1"/>
    <col min="20" max="20" width="3.5546875" style="40" customWidth="1"/>
    <col min="21" max="22" width="3.6640625" style="41" customWidth="1"/>
    <col min="23" max="23" width="5" style="41" customWidth="1"/>
    <col min="24" max="24" width="21.33203125" style="39" customWidth="1"/>
    <col min="25" max="25" width="23.109375" style="54" customWidth="1"/>
  </cols>
  <sheetData>
    <row r="1" spans="1:25" x14ac:dyDescent="0.3">
      <c r="A1" s="1" t="s">
        <v>0</v>
      </c>
      <c r="D1" s="4"/>
      <c r="E1" s="4"/>
      <c r="F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7"/>
      <c r="U1" s="4"/>
      <c r="V1" s="4"/>
      <c r="W1" s="4"/>
      <c r="X1" s="8" t="s">
        <v>64</v>
      </c>
      <c r="Y1" s="53"/>
    </row>
    <row r="2" spans="1:25" x14ac:dyDescent="0.3">
      <c r="A2" s="1" t="s">
        <v>75</v>
      </c>
      <c r="D2" s="4"/>
      <c r="E2" s="4"/>
      <c r="F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  <c r="U2" s="4"/>
      <c r="V2" s="4"/>
      <c r="W2" s="4"/>
      <c r="X2" s="9" t="s">
        <v>66</v>
      </c>
      <c r="Y2" s="101" t="s">
        <v>74</v>
      </c>
    </row>
    <row r="3" spans="1:25" x14ac:dyDescent="0.3">
      <c r="A3" s="10" t="s">
        <v>198</v>
      </c>
      <c r="B3" s="6"/>
      <c r="C3" s="11"/>
      <c r="D3" s="4"/>
      <c r="E3" s="4"/>
      <c r="F3" s="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"/>
      <c r="U3" s="4"/>
      <c r="V3" s="4"/>
      <c r="W3" s="4"/>
      <c r="X3" s="12" t="s">
        <v>1</v>
      </c>
    </row>
    <row r="4" spans="1:25" x14ac:dyDescent="0.3">
      <c r="A4" s="10" t="s">
        <v>197</v>
      </c>
      <c r="B4" s="6"/>
      <c r="C4" s="11"/>
      <c r="D4" s="4"/>
      <c r="E4" s="4"/>
      <c r="F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7"/>
      <c r="U4" s="4"/>
      <c r="V4" s="4"/>
      <c r="W4" s="4"/>
      <c r="X4" s="13"/>
    </row>
    <row r="5" spans="1:25" x14ac:dyDescent="0.3">
      <c r="A5" s="14" t="s">
        <v>76</v>
      </c>
      <c r="B5" s="15"/>
      <c r="C5" s="15"/>
      <c r="D5" s="16"/>
      <c r="E5" s="4"/>
      <c r="F5" s="5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7"/>
      <c r="U5" s="4"/>
      <c r="V5" s="4"/>
      <c r="W5" s="4"/>
      <c r="X5" s="17"/>
      <c r="Y5" s="55"/>
    </row>
    <row r="6" spans="1:25" x14ac:dyDescent="0.3">
      <c r="A6" s="18" t="s">
        <v>2</v>
      </c>
      <c r="B6" s="19"/>
      <c r="C6" s="20"/>
      <c r="D6" s="20"/>
      <c r="E6" s="20"/>
      <c r="F6" s="21"/>
      <c r="G6" s="22"/>
      <c r="H6" s="123" t="s">
        <v>63</v>
      </c>
      <c r="I6" s="123"/>
      <c r="J6" s="123" t="s">
        <v>69</v>
      </c>
      <c r="K6" s="123"/>
      <c r="L6" s="123"/>
      <c r="M6" s="123"/>
      <c r="N6" s="123"/>
      <c r="O6" s="19"/>
      <c r="P6" s="19"/>
      <c r="Q6" s="19"/>
      <c r="R6" s="19"/>
      <c r="S6" s="19"/>
      <c r="T6" s="23"/>
      <c r="U6" s="20"/>
      <c r="V6" s="20"/>
      <c r="W6" s="20"/>
      <c r="X6" s="24" t="s">
        <v>65</v>
      </c>
    </row>
    <row r="7" spans="1:25" ht="36" x14ac:dyDescent="0.3">
      <c r="A7" s="25" t="s">
        <v>3</v>
      </c>
      <c r="B7" s="26" t="s">
        <v>4</v>
      </c>
      <c r="C7" s="27" t="s">
        <v>5</v>
      </c>
      <c r="D7" s="28" t="s">
        <v>6</v>
      </c>
      <c r="E7" s="29" t="s">
        <v>7</v>
      </c>
      <c r="F7" s="30" t="s">
        <v>8</v>
      </c>
      <c r="G7" s="27" t="s">
        <v>9</v>
      </c>
      <c r="H7" s="97" t="s">
        <v>10</v>
      </c>
      <c r="I7" s="97" t="s">
        <v>11</v>
      </c>
      <c r="J7" s="97" t="s">
        <v>10</v>
      </c>
      <c r="K7" s="97" t="s">
        <v>11</v>
      </c>
      <c r="L7" s="97" t="s">
        <v>12</v>
      </c>
      <c r="M7" s="98" t="s">
        <v>13</v>
      </c>
      <c r="N7" s="98" t="s">
        <v>14</v>
      </c>
      <c r="O7" s="98" t="s">
        <v>70</v>
      </c>
      <c r="P7" s="98" t="s">
        <v>71</v>
      </c>
      <c r="Q7" s="98" t="s">
        <v>72</v>
      </c>
      <c r="R7" s="98" t="s">
        <v>73</v>
      </c>
      <c r="S7" s="26" t="s">
        <v>15</v>
      </c>
      <c r="T7" s="26" t="s">
        <v>16</v>
      </c>
      <c r="U7" s="31" t="s">
        <v>17</v>
      </c>
      <c r="V7" s="31" t="s">
        <v>18</v>
      </c>
      <c r="W7" s="32" t="s">
        <v>19</v>
      </c>
      <c r="X7" s="33" t="s">
        <v>20</v>
      </c>
      <c r="Y7" s="54" t="s">
        <v>21</v>
      </c>
    </row>
    <row r="8" spans="1:25" ht="31.5" customHeight="1" x14ac:dyDescent="0.3">
      <c r="A8" s="71" t="s">
        <v>77</v>
      </c>
      <c r="B8" s="72">
        <v>1</v>
      </c>
      <c r="C8" s="108"/>
      <c r="D8" s="108" t="s">
        <v>78</v>
      </c>
      <c r="E8" s="108"/>
      <c r="F8" s="109" t="s">
        <v>79</v>
      </c>
      <c r="G8" s="108" t="s">
        <v>80</v>
      </c>
      <c r="H8" s="110"/>
      <c r="I8" s="110"/>
      <c r="J8" s="110"/>
      <c r="K8" s="110"/>
      <c r="L8" s="110"/>
      <c r="M8" s="110"/>
      <c r="N8" s="110"/>
      <c r="O8" s="111"/>
      <c r="P8" s="111"/>
      <c r="Q8" s="111"/>
      <c r="R8" s="111"/>
      <c r="S8" s="110"/>
      <c r="T8" s="110">
        <v>4</v>
      </c>
      <c r="U8" s="112" t="s">
        <v>114</v>
      </c>
      <c r="V8" s="112" t="s">
        <v>115</v>
      </c>
      <c r="W8" s="112"/>
      <c r="X8" s="109"/>
      <c r="Y8" s="54" t="s">
        <v>22</v>
      </c>
    </row>
    <row r="9" spans="1:25" x14ac:dyDescent="0.3">
      <c r="A9" s="71" t="s">
        <v>77</v>
      </c>
      <c r="B9" s="73">
        <v>1</v>
      </c>
      <c r="C9" s="107" t="s">
        <v>81</v>
      </c>
      <c r="D9" s="107" t="s">
        <v>82</v>
      </c>
      <c r="E9" s="107" t="s">
        <v>83</v>
      </c>
      <c r="F9" s="106" t="s">
        <v>84</v>
      </c>
      <c r="G9" s="107" t="s">
        <v>85</v>
      </c>
      <c r="H9" s="102">
        <v>8</v>
      </c>
      <c r="I9" s="102">
        <v>4</v>
      </c>
      <c r="J9" s="102">
        <v>0</v>
      </c>
      <c r="K9" s="102">
        <v>0</v>
      </c>
      <c r="L9" s="102">
        <v>0</v>
      </c>
      <c r="M9" s="102">
        <v>0</v>
      </c>
      <c r="N9" s="102">
        <v>0</v>
      </c>
      <c r="O9" s="103">
        <f t="shared" ref="O9:O38" si="0">H9+J9</f>
        <v>8</v>
      </c>
      <c r="P9" s="103">
        <f t="shared" ref="P9:P38" si="1">I9+K9</f>
        <v>4</v>
      </c>
      <c r="Q9" s="103">
        <f t="shared" ref="Q9:Q38" si="2">L9</f>
        <v>0</v>
      </c>
      <c r="R9" s="103">
        <f t="shared" ref="R9:R38" si="3">M9</f>
        <v>0</v>
      </c>
      <c r="S9" s="102">
        <v>0</v>
      </c>
      <c r="T9" s="104">
        <v>4</v>
      </c>
      <c r="U9" s="105" t="s">
        <v>114</v>
      </c>
      <c r="V9" s="105" t="s">
        <v>115</v>
      </c>
      <c r="W9" s="105" t="s">
        <v>120</v>
      </c>
      <c r="X9" s="106" t="s">
        <v>118</v>
      </c>
      <c r="Y9" s="54" t="s">
        <v>22</v>
      </c>
    </row>
    <row r="10" spans="1:25" x14ac:dyDescent="0.3">
      <c r="A10" s="71" t="s">
        <v>77</v>
      </c>
      <c r="B10" s="73">
        <v>1</v>
      </c>
      <c r="C10" s="107" t="s">
        <v>86</v>
      </c>
      <c r="D10" s="107" t="s">
        <v>87</v>
      </c>
      <c r="E10" s="107" t="s">
        <v>88</v>
      </c>
      <c r="F10" s="106" t="s">
        <v>89</v>
      </c>
      <c r="G10" s="107" t="s">
        <v>90</v>
      </c>
      <c r="H10" s="102">
        <v>8</v>
      </c>
      <c r="I10" s="102">
        <v>0</v>
      </c>
      <c r="J10" s="102">
        <v>0</v>
      </c>
      <c r="K10" s="102">
        <v>4</v>
      </c>
      <c r="L10" s="102">
        <v>0</v>
      </c>
      <c r="M10" s="102">
        <v>0</v>
      </c>
      <c r="N10" s="102">
        <v>0</v>
      </c>
      <c r="O10" s="103">
        <f t="shared" si="0"/>
        <v>8</v>
      </c>
      <c r="P10" s="103">
        <f t="shared" si="1"/>
        <v>4</v>
      </c>
      <c r="Q10" s="103">
        <f t="shared" si="2"/>
        <v>0</v>
      </c>
      <c r="R10" s="103">
        <f t="shared" si="3"/>
        <v>0</v>
      </c>
      <c r="S10" s="102">
        <v>0</v>
      </c>
      <c r="T10" s="104">
        <v>4</v>
      </c>
      <c r="U10" s="105" t="s">
        <v>114</v>
      </c>
      <c r="V10" s="105" t="s">
        <v>115</v>
      </c>
      <c r="W10" s="105" t="s">
        <v>120</v>
      </c>
      <c r="X10" s="106" t="s">
        <v>118</v>
      </c>
      <c r="Y10" s="54" t="s">
        <v>22</v>
      </c>
    </row>
    <row r="11" spans="1:25" x14ac:dyDescent="0.3">
      <c r="A11" s="71" t="s">
        <v>77</v>
      </c>
      <c r="B11" s="73">
        <v>1</v>
      </c>
      <c r="C11" s="35" t="s">
        <v>91</v>
      </c>
      <c r="D11" s="35" t="s">
        <v>92</v>
      </c>
      <c r="E11" s="35" t="s">
        <v>93</v>
      </c>
      <c r="F11" s="37" t="s">
        <v>94</v>
      </c>
      <c r="G11" s="35" t="s">
        <v>95</v>
      </c>
      <c r="H11" s="73">
        <v>10</v>
      </c>
      <c r="I11" s="73">
        <v>0</v>
      </c>
      <c r="J11" s="73">
        <v>0</v>
      </c>
      <c r="K11" s="73">
        <v>4</v>
      </c>
      <c r="L11" s="73">
        <v>0</v>
      </c>
      <c r="M11" s="73">
        <v>0</v>
      </c>
      <c r="N11" s="73">
        <v>0</v>
      </c>
      <c r="O11" s="72">
        <f t="shared" si="0"/>
        <v>10</v>
      </c>
      <c r="P11" s="72">
        <f t="shared" si="1"/>
        <v>4</v>
      </c>
      <c r="Q11" s="72">
        <f t="shared" si="2"/>
        <v>0</v>
      </c>
      <c r="R11" s="72">
        <f t="shared" si="3"/>
        <v>0</v>
      </c>
      <c r="S11" s="73">
        <v>0</v>
      </c>
      <c r="T11" s="75">
        <v>5</v>
      </c>
      <c r="U11" s="76" t="s">
        <v>114</v>
      </c>
      <c r="V11" s="76" t="s">
        <v>116</v>
      </c>
      <c r="W11" s="76" t="s">
        <v>120</v>
      </c>
      <c r="X11" s="74" t="s">
        <v>118</v>
      </c>
      <c r="Y11" s="54" t="s">
        <v>22</v>
      </c>
    </row>
    <row r="12" spans="1:25" x14ac:dyDescent="0.3">
      <c r="A12" s="71" t="s">
        <v>77</v>
      </c>
      <c r="B12" s="73">
        <v>1</v>
      </c>
      <c r="C12" s="35" t="s">
        <v>96</v>
      </c>
      <c r="D12" s="35" t="s">
        <v>97</v>
      </c>
      <c r="E12" s="35" t="s">
        <v>98</v>
      </c>
      <c r="F12" s="37" t="s">
        <v>99</v>
      </c>
      <c r="G12" s="35" t="s">
        <v>100</v>
      </c>
      <c r="H12" s="73">
        <v>8</v>
      </c>
      <c r="I12" s="73">
        <v>6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2">
        <f t="shared" si="0"/>
        <v>8</v>
      </c>
      <c r="P12" s="72">
        <f t="shared" si="1"/>
        <v>6</v>
      </c>
      <c r="Q12" s="72">
        <f t="shared" si="2"/>
        <v>0</v>
      </c>
      <c r="R12" s="72">
        <f t="shared" si="3"/>
        <v>0</v>
      </c>
      <c r="S12" s="73">
        <v>0</v>
      </c>
      <c r="T12" s="75">
        <v>4</v>
      </c>
      <c r="U12" s="76" t="s">
        <v>114</v>
      </c>
      <c r="V12" s="76" t="s">
        <v>116</v>
      </c>
      <c r="W12" s="76" t="s">
        <v>120</v>
      </c>
      <c r="X12" s="74" t="s">
        <v>118</v>
      </c>
      <c r="Y12" s="54" t="s">
        <v>22</v>
      </c>
    </row>
    <row r="13" spans="1:25" ht="20.399999999999999" x14ac:dyDescent="0.3">
      <c r="A13" s="71" t="s">
        <v>77</v>
      </c>
      <c r="B13" s="36">
        <v>1</v>
      </c>
      <c r="C13" s="35" t="s">
        <v>101</v>
      </c>
      <c r="D13" s="35" t="s">
        <v>102</v>
      </c>
      <c r="E13" s="35" t="s">
        <v>103</v>
      </c>
      <c r="F13" s="37" t="s">
        <v>89</v>
      </c>
      <c r="G13" s="35" t="s">
        <v>90</v>
      </c>
      <c r="H13" s="73">
        <v>8</v>
      </c>
      <c r="I13" s="73">
        <v>0</v>
      </c>
      <c r="J13" s="73">
        <v>0</v>
      </c>
      <c r="K13" s="73">
        <v>4</v>
      </c>
      <c r="L13" s="73">
        <v>0</v>
      </c>
      <c r="M13" s="73">
        <v>0</v>
      </c>
      <c r="N13" s="73">
        <v>0</v>
      </c>
      <c r="O13" s="72">
        <f t="shared" si="0"/>
        <v>8</v>
      </c>
      <c r="P13" s="72">
        <f t="shared" si="1"/>
        <v>4</v>
      </c>
      <c r="Q13" s="72">
        <f t="shared" si="2"/>
        <v>0</v>
      </c>
      <c r="R13" s="72">
        <f t="shared" si="3"/>
        <v>0</v>
      </c>
      <c r="S13" s="73">
        <v>0</v>
      </c>
      <c r="T13" s="75">
        <v>5</v>
      </c>
      <c r="U13" s="76" t="s">
        <v>114</v>
      </c>
      <c r="V13" s="76" t="s">
        <v>116</v>
      </c>
      <c r="W13" s="76" t="s">
        <v>120</v>
      </c>
      <c r="X13" s="74" t="s">
        <v>118</v>
      </c>
      <c r="Y13" s="54" t="s">
        <v>22</v>
      </c>
    </row>
    <row r="14" spans="1:25" x14ac:dyDescent="0.3">
      <c r="A14" s="71" t="s">
        <v>77</v>
      </c>
      <c r="B14" s="36">
        <v>1</v>
      </c>
      <c r="C14" s="35" t="s">
        <v>104</v>
      </c>
      <c r="D14" s="35" t="s">
        <v>105</v>
      </c>
      <c r="E14" s="35" t="s">
        <v>106</v>
      </c>
      <c r="F14" s="37" t="s">
        <v>107</v>
      </c>
      <c r="G14" s="35" t="s">
        <v>108</v>
      </c>
      <c r="H14" s="73">
        <v>12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2">
        <f t="shared" si="0"/>
        <v>12</v>
      </c>
      <c r="P14" s="72">
        <f t="shared" si="1"/>
        <v>0</v>
      </c>
      <c r="Q14" s="72">
        <f t="shared" si="2"/>
        <v>0</v>
      </c>
      <c r="R14" s="72">
        <f t="shared" si="3"/>
        <v>0</v>
      </c>
      <c r="S14" s="73">
        <v>0</v>
      </c>
      <c r="T14" s="75">
        <v>4</v>
      </c>
      <c r="U14" s="76" t="s">
        <v>114</v>
      </c>
      <c r="V14" s="76" t="s">
        <v>116</v>
      </c>
      <c r="W14" s="76" t="s">
        <v>120</v>
      </c>
      <c r="X14" s="74" t="s">
        <v>118</v>
      </c>
      <c r="Y14" s="54" t="s">
        <v>22</v>
      </c>
    </row>
    <row r="15" spans="1:25" ht="29.25" customHeight="1" x14ac:dyDescent="0.3">
      <c r="A15" s="71" t="s">
        <v>77</v>
      </c>
      <c r="B15" s="36">
        <v>1</v>
      </c>
      <c r="C15" s="35" t="s">
        <v>109</v>
      </c>
      <c r="D15" s="35" t="s">
        <v>110</v>
      </c>
      <c r="E15" s="35" t="s">
        <v>111</v>
      </c>
      <c r="F15" s="37" t="s">
        <v>112</v>
      </c>
      <c r="G15" s="35"/>
      <c r="H15" s="73">
        <v>0</v>
      </c>
      <c r="I15" s="73">
        <v>0</v>
      </c>
      <c r="J15" s="73">
        <v>0</v>
      </c>
      <c r="K15" s="73">
        <v>0</v>
      </c>
      <c r="L15" s="73">
        <v>0</v>
      </c>
      <c r="M15" s="73">
        <v>0</v>
      </c>
      <c r="N15" s="73">
        <v>0</v>
      </c>
      <c r="O15" s="72">
        <f t="shared" si="0"/>
        <v>0</v>
      </c>
      <c r="P15" s="72">
        <f t="shared" si="1"/>
        <v>0</v>
      </c>
      <c r="Q15" s="72">
        <f t="shared" si="2"/>
        <v>0</v>
      </c>
      <c r="R15" s="72">
        <f t="shared" si="3"/>
        <v>0</v>
      </c>
      <c r="S15" s="73"/>
      <c r="T15" s="75">
        <v>5</v>
      </c>
      <c r="U15" s="76" t="s">
        <v>113</v>
      </c>
      <c r="V15" s="76" t="s">
        <v>117</v>
      </c>
      <c r="W15" s="76"/>
      <c r="X15" s="74" t="s">
        <v>119</v>
      </c>
      <c r="Y15" s="54" t="s">
        <v>22</v>
      </c>
    </row>
    <row r="16" spans="1:25" ht="29.25" customHeight="1" x14ac:dyDescent="0.3">
      <c r="A16" s="71" t="s">
        <v>77</v>
      </c>
      <c r="B16" s="36">
        <v>1</v>
      </c>
      <c r="C16" s="35" t="s">
        <v>109</v>
      </c>
      <c r="D16" s="35" t="s">
        <v>110</v>
      </c>
      <c r="E16" s="35" t="s">
        <v>111</v>
      </c>
      <c r="F16" s="37" t="s">
        <v>112</v>
      </c>
      <c r="G16" s="35"/>
      <c r="H16" s="73">
        <v>0</v>
      </c>
      <c r="I16" s="73">
        <v>0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72">
        <f t="shared" si="0"/>
        <v>0</v>
      </c>
      <c r="P16" s="72">
        <f t="shared" si="1"/>
        <v>0</v>
      </c>
      <c r="Q16" s="72">
        <f t="shared" si="2"/>
        <v>0</v>
      </c>
      <c r="R16" s="72">
        <f t="shared" si="3"/>
        <v>0</v>
      </c>
      <c r="S16" s="73"/>
      <c r="T16" s="75">
        <v>3</v>
      </c>
      <c r="U16" s="76" t="s">
        <v>113</v>
      </c>
      <c r="V16" s="76" t="s">
        <v>117</v>
      </c>
      <c r="W16" s="76"/>
      <c r="X16" s="74" t="s">
        <v>119</v>
      </c>
      <c r="Y16" s="54" t="s">
        <v>22</v>
      </c>
    </row>
    <row r="17" spans="1:25" x14ac:dyDescent="0.3">
      <c r="A17" s="82" t="s">
        <v>67</v>
      </c>
      <c r="B17" s="83"/>
      <c r="C17" s="82"/>
      <c r="D17" s="82"/>
      <c r="E17" s="82"/>
      <c r="F17" s="84"/>
      <c r="G17" s="82"/>
      <c r="H17" s="99">
        <f t="shared" ref="H17" si="4">SUM(H8:H16)</f>
        <v>54</v>
      </c>
      <c r="I17" s="99">
        <f t="shared" ref="I17" si="5">SUM(I8:I16)</f>
        <v>10</v>
      </c>
      <c r="J17" s="99">
        <f t="shared" ref="J17" si="6">SUM(J8:J16)</f>
        <v>0</v>
      </c>
      <c r="K17" s="99">
        <f t="shared" ref="K17" si="7">SUM(K8:K16)</f>
        <v>12</v>
      </c>
      <c r="L17" s="99">
        <f t="shared" ref="L17" si="8">SUM(L8:L16)</f>
        <v>0</v>
      </c>
      <c r="M17" s="99">
        <f t="shared" ref="M17" si="9">SUM(M8:M16)</f>
        <v>0</v>
      </c>
      <c r="N17" s="99">
        <f t="shared" ref="N17" si="10">SUM(N8:N16)</f>
        <v>0</v>
      </c>
      <c r="O17" s="99">
        <f t="shared" ref="O17" si="11">SUM(O8:O16)</f>
        <v>54</v>
      </c>
      <c r="P17" s="99">
        <f t="shared" ref="P17" si="12">SUM(P8:P16)</f>
        <v>22</v>
      </c>
      <c r="Q17" s="99">
        <f t="shared" ref="Q17" si="13">SUM(Q8:Q16)</f>
        <v>0</v>
      </c>
      <c r="R17" s="99">
        <f t="shared" ref="R17:S17" si="14">SUM(R8:R16)</f>
        <v>0</v>
      </c>
      <c r="S17" s="99">
        <f t="shared" si="14"/>
        <v>0</v>
      </c>
      <c r="T17" s="83">
        <f>SUM(T8,T11:T16)</f>
        <v>30</v>
      </c>
      <c r="U17" s="85"/>
      <c r="V17" s="85"/>
      <c r="W17" s="85"/>
      <c r="X17" s="84"/>
    </row>
    <row r="18" spans="1:25" x14ac:dyDescent="0.3">
      <c r="A18" s="44" t="s">
        <v>77</v>
      </c>
      <c r="B18" s="45">
        <v>2</v>
      </c>
      <c r="C18" s="44" t="s">
        <v>121</v>
      </c>
      <c r="D18" s="44" t="s">
        <v>122</v>
      </c>
      <c r="E18" s="44" t="s">
        <v>123</v>
      </c>
      <c r="F18" s="46" t="s">
        <v>124</v>
      </c>
      <c r="G18" s="44" t="s">
        <v>125</v>
      </c>
      <c r="H18" s="45">
        <v>10</v>
      </c>
      <c r="I18" s="45">
        <v>0</v>
      </c>
      <c r="J18" s="45">
        <v>0</v>
      </c>
      <c r="K18" s="45">
        <v>4</v>
      </c>
      <c r="L18" s="45">
        <v>0</v>
      </c>
      <c r="M18" s="45">
        <v>0</v>
      </c>
      <c r="N18" s="45">
        <v>0</v>
      </c>
      <c r="O18" s="45">
        <f t="shared" si="0"/>
        <v>10</v>
      </c>
      <c r="P18" s="45">
        <f t="shared" si="1"/>
        <v>4</v>
      </c>
      <c r="Q18" s="45">
        <f t="shared" si="2"/>
        <v>0</v>
      </c>
      <c r="R18" s="45">
        <f t="shared" si="3"/>
        <v>0</v>
      </c>
      <c r="S18" s="45">
        <v>0</v>
      </c>
      <c r="T18" s="80">
        <v>6</v>
      </c>
      <c r="U18" s="47" t="s">
        <v>114</v>
      </c>
      <c r="V18" s="47" t="s">
        <v>116</v>
      </c>
      <c r="W18" s="47" t="s">
        <v>120</v>
      </c>
      <c r="X18" s="46" t="s">
        <v>118</v>
      </c>
      <c r="Y18" s="54" t="s">
        <v>22</v>
      </c>
    </row>
    <row r="19" spans="1:25" x14ac:dyDescent="0.3">
      <c r="A19" s="44" t="s">
        <v>77</v>
      </c>
      <c r="B19" s="45">
        <v>2</v>
      </c>
      <c r="C19" s="44" t="s">
        <v>126</v>
      </c>
      <c r="D19" s="44" t="s">
        <v>127</v>
      </c>
      <c r="E19" s="44" t="s">
        <v>128</v>
      </c>
      <c r="F19" s="46" t="s">
        <v>129</v>
      </c>
      <c r="G19" s="44" t="s">
        <v>130</v>
      </c>
      <c r="H19" s="45">
        <v>10</v>
      </c>
      <c r="I19" s="45">
        <v>0</v>
      </c>
      <c r="J19" s="45">
        <v>4</v>
      </c>
      <c r="K19" s="45">
        <v>0</v>
      </c>
      <c r="L19" s="45">
        <v>0</v>
      </c>
      <c r="M19" s="45">
        <v>0</v>
      </c>
      <c r="N19" s="45">
        <v>0</v>
      </c>
      <c r="O19" s="45">
        <f t="shared" si="0"/>
        <v>14</v>
      </c>
      <c r="P19" s="45">
        <f t="shared" si="1"/>
        <v>0</v>
      </c>
      <c r="Q19" s="45">
        <f t="shared" si="2"/>
        <v>0</v>
      </c>
      <c r="R19" s="45">
        <f t="shared" si="3"/>
        <v>0</v>
      </c>
      <c r="S19" s="45">
        <v>0</v>
      </c>
      <c r="T19" s="80">
        <v>5</v>
      </c>
      <c r="U19" s="47" t="s">
        <v>143</v>
      </c>
      <c r="V19" s="47" t="s">
        <v>116</v>
      </c>
      <c r="W19" s="47" t="s">
        <v>120</v>
      </c>
      <c r="X19" s="46" t="s">
        <v>118</v>
      </c>
    </row>
    <row r="20" spans="1:25" x14ac:dyDescent="0.3">
      <c r="A20" s="44" t="s">
        <v>77</v>
      </c>
      <c r="B20" s="45">
        <v>2</v>
      </c>
      <c r="C20" s="44" t="s">
        <v>131</v>
      </c>
      <c r="D20" s="44" t="s">
        <v>132</v>
      </c>
      <c r="E20" s="44" t="s">
        <v>133</v>
      </c>
      <c r="F20" s="46" t="s">
        <v>124</v>
      </c>
      <c r="G20" s="44" t="s">
        <v>125</v>
      </c>
      <c r="H20" s="45">
        <v>9</v>
      </c>
      <c r="I20" s="45">
        <v>0</v>
      </c>
      <c r="J20" s="45">
        <v>3</v>
      </c>
      <c r="K20" s="45">
        <v>0</v>
      </c>
      <c r="L20" s="45">
        <v>0</v>
      </c>
      <c r="M20" s="45">
        <v>0</v>
      </c>
      <c r="N20" s="45">
        <v>0</v>
      </c>
      <c r="O20" s="45">
        <f t="shared" si="0"/>
        <v>12</v>
      </c>
      <c r="P20" s="45">
        <f t="shared" si="1"/>
        <v>0</v>
      </c>
      <c r="Q20" s="45">
        <f t="shared" si="2"/>
        <v>0</v>
      </c>
      <c r="R20" s="45">
        <f t="shared" si="3"/>
        <v>0</v>
      </c>
      <c r="S20" s="45">
        <v>0</v>
      </c>
      <c r="T20" s="80">
        <v>6</v>
      </c>
      <c r="U20" s="47" t="s">
        <v>114</v>
      </c>
      <c r="V20" s="47" t="s">
        <v>116</v>
      </c>
      <c r="W20" s="47" t="s">
        <v>120</v>
      </c>
      <c r="X20" s="46" t="s">
        <v>118</v>
      </c>
    </row>
    <row r="21" spans="1:25" x14ac:dyDescent="0.3">
      <c r="A21" s="44" t="s">
        <v>77</v>
      </c>
      <c r="B21" s="45">
        <v>2</v>
      </c>
      <c r="C21" s="44" t="s">
        <v>134</v>
      </c>
      <c r="D21" s="44" t="s">
        <v>135</v>
      </c>
      <c r="E21" s="44" t="s">
        <v>136</v>
      </c>
      <c r="F21" s="46" t="s">
        <v>137</v>
      </c>
      <c r="G21" s="44" t="s">
        <v>138</v>
      </c>
      <c r="H21" s="45">
        <v>12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  <c r="N21" s="45">
        <v>0</v>
      </c>
      <c r="O21" s="45">
        <f t="shared" si="0"/>
        <v>12</v>
      </c>
      <c r="P21" s="45">
        <f t="shared" si="1"/>
        <v>0</v>
      </c>
      <c r="Q21" s="45">
        <f t="shared" si="2"/>
        <v>0</v>
      </c>
      <c r="R21" s="45">
        <f t="shared" si="3"/>
        <v>0</v>
      </c>
      <c r="S21" s="45">
        <v>0</v>
      </c>
      <c r="T21" s="80">
        <v>5</v>
      </c>
      <c r="U21" s="47" t="s">
        <v>143</v>
      </c>
      <c r="V21" s="47" t="s">
        <v>116</v>
      </c>
      <c r="W21" s="47" t="s">
        <v>120</v>
      </c>
      <c r="X21" s="46" t="s">
        <v>118</v>
      </c>
    </row>
    <row r="22" spans="1:25" s="70" customFormat="1" ht="20.399999999999999" x14ac:dyDescent="0.3">
      <c r="A22" s="77" t="s">
        <v>77</v>
      </c>
      <c r="B22" s="78">
        <v>2</v>
      </c>
      <c r="C22" s="77" t="s">
        <v>139</v>
      </c>
      <c r="D22" s="77" t="s">
        <v>140</v>
      </c>
      <c r="E22" s="77" t="s">
        <v>141</v>
      </c>
      <c r="F22" s="79" t="s">
        <v>89</v>
      </c>
      <c r="G22" s="77" t="s">
        <v>142</v>
      </c>
      <c r="H22" s="78">
        <v>8</v>
      </c>
      <c r="I22" s="78">
        <v>0</v>
      </c>
      <c r="J22" s="78">
        <v>4</v>
      </c>
      <c r="K22" s="78">
        <v>0</v>
      </c>
      <c r="L22" s="78">
        <v>0</v>
      </c>
      <c r="M22" s="78">
        <v>0</v>
      </c>
      <c r="N22" s="78">
        <v>0</v>
      </c>
      <c r="O22" s="45">
        <f t="shared" si="0"/>
        <v>12</v>
      </c>
      <c r="P22" s="45">
        <f t="shared" si="1"/>
        <v>0</v>
      </c>
      <c r="Q22" s="45">
        <f t="shared" si="2"/>
        <v>0</v>
      </c>
      <c r="R22" s="45">
        <f t="shared" si="3"/>
        <v>0</v>
      </c>
      <c r="S22" s="78">
        <v>0</v>
      </c>
      <c r="T22" s="80">
        <v>5</v>
      </c>
      <c r="U22" s="81" t="s">
        <v>114</v>
      </c>
      <c r="V22" s="81" t="s">
        <v>116</v>
      </c>
      <c r="W22" s="81" t="s">
        <v>120</v>
      </c>
      <c r="X22" s="79" t="s">
        <v>118</v>
      </c>
      <c r="Y22" s="69"/>
    </row>
    <row r="23" spans="1:25" x14ac:dyDescent="0.3">
      <c r="A23" s="42" t="s">
        <v>67</v>
      </c>
      <c r="B23" s="43"/>
      <c r="C23" s="42"/>
      <c r="D23" s="42"/>
      <c r="E23" s="42"/>
      <c r="F23" s="86"/>
      <c r="G23" s="42"/>
      <c r="H23" s="100">
        <f t="shared" ref="H23:T23" si="15">SUM(H18:H22)</f>
        <v>49</v>
      </c>
      <c r="I23" s="100">
        <f t="shared" si="15"/>
        <v>0</v>
      </c>
      <c r="J23" s="100">
        <f t="shared" si="15"/>
        <v>11</v>
      </c>
      <c r="K23" s="100">
        <f t="shared" si="15"/>
        <v>4</v>
      </c>
      <c r="L23" s="100">
        <f t="shared" si="15"/>
        <v>0</v>
      </c>
      <c r="M23" s="100">
        <f t="shared" si="15"/>
        <v>0</v>
      </c>
      <c r="N23" s="100">
        <f t="shared" si="15"/>
        <v>0</v>
      </c>
      <c r="O23" s="100">
        <f t="shared" si="15"/>
        <v>60</v>
      </c>
      <c r="P23" s="100">
        <f t="shared" si="15"/>
        <v>4</v>
      </c>
      <c r="Q23" s="100">
        <f t="shared" si="15"/>
        <v>0</v>
      </c>
      <c r="R23" s="100">
        <f t="shared" si="15"/>
        <v>0</v>
      </c>
      <c r="S23" s="100">
        <f t="shared" si="15"/>
        <v>0</v>
      </c>
      <c r="T23" s="100">
        <f t="shared" si="15"/>
        <v>27</v>
      </c>
      <c r="U23" s="87"/>
      <c r="V23" s="87"/>
      <c r="W23" s="87"/>
      <c r="X23" s="86"/>
    </row>
    <row r="24" spans="1:25" x14ac:dyDescent="0.3">
      <c r="A24" s="35" t="s">
        <v>77</v>
      </c>
      <c r="B24" s="36">
        <v>3</v>
      </c>
      <c r="C24" s="35" t="s">
        <v>144</v>
      </c>
      <c r="D24" s="119" t="s">
        <v>145</v>
      </c>
      <c r="E24" s="35" t="s">
        <v>146</v>
      </c>
      <c r="F24" s="37" t="s">
        <v>89</v>
      </c>
      <c r="G24" s="35" t="s">
        <v>142</v>
      </c>
      <c r="H24" s="36">
        <v>12</v>
      </c>
      <c r="I24" s="36">
        <v>0</v>
      </c>
      <c r="J24" s="73">
        <v>4</v>
      </c>
      <c r="K24" s="73">
        <v>0</v>
      </c>
      <c r="L24" s="36">
        <v>0</v>
      </c>
      <c r="M24" s="36">
        <v>0</v>
      </c>
      <c r="N24" s="36">
        <v>0</v>
      </c>
      <c r="O24" s="72">
        <f t="shared" si="0"/>
        <v>16</v>
      </c>
      <c r="P24" s="72">
        <f t="shared" si="1"/>
        <v>0</v>
      </c>
      <c r="Q24" s="72">
        <f t="shared" si="2"/>
        <v>0</v>
      </c>
      <c r="R24" s="72">
        <f t="shared" si="3"/>
        <v>0</v>
      </c>
      <c r="S24" s="36">
        <v>0</v>
      </c>
      <c r="T24" s="122">
        <v>5</v>
      </c>
      <c r="U24" s="38" t="s">
        <v>114</v>
      </c>
      <c r="V24" s="38" t="s">
        <v>116</v>
      </c>
      <c r="W24" s="38" t="s">
        <v>120</v>
      </c>
      <c r="X24" s="37" t="s">
        <v>118</v>
      </c>
      <c r="Y24" s="54" t="s">
        <v>22</v>
      </c>
    </row>
    <row r="25" spans="1:25" x14ac:dyDescent="0.3">
      <c r="A25" s="35" t="s">
        <v>77</v>
      </c>
      <c r="B25" s="36">
        <v>3</v>
      </c>
      <c r="C25" s="35" t="s">
        <v>147</v>
      </c>
      <c r="D25" s="35" t="s">
        <v>148</v>
      </c>
      <c r="E25" s="35" t="s">
        <v>149</v>
      </c>
      <c r="F25" s="37" t="s">
        <v>150</v>
      </c>
      <c r="G25" s="35" t="s">
        <v>142</v>
      </c>
      <c r="H25" s="36">
        <v>8</v>
      </c>
      <c r="I25" s="36">
        <v>0</v>
      </c>
      <c r="J25" s="73">
        <v>4</v>
      </c>
      <c r="K25" s="73">
        <v>0</v>
      </c>
      <c r="L25" s="36">
        <v>0</v>
      </c>
      <c r="M25" s="36">
        <v>0</v>
      </c>
      <c r="N25" s="36">
        <v>0</v>
      </c>
      <c r="O25" s="72">
        <f t="shared" si="0"/>
        <v>12</v>
      </c>
      <c r="P25" s="72">
        <f t="shared" si="1"/>
        <v>0</v>
      </c>
      <c r="Q25" s="72">
        <f t="shared" si="2"/>
        <v>0</v>
      </c>
      <c r="R25" s="72">
        <f t="shared" si="3"/>
        <v>0</v>
      </c>
      <c r="S25" s="36">
        <v>0</v>
      </c>
      <c r="T25" s="51">
        <v>5</v>
      </c>
      <c r="U25" s="38" t="s">
        <v>114</v>
      </c>
      <c r="V25" s="38" t="s">
        <v>116</v>
      </c>
      <c r="W25" s="38" t="s">
        <v>120</v>
      </c>
      <c r="X25" s="37" t="s">
        <v>118</v>
      </c>
      <c r="Y25" s="54" t="s">
        <v>22</v>
      </c>
    </row>
    <row r="26" spans="1:25" x14ac:dyDescent="0.3">
      <c r="A26" s="35" t="s">
        <v>77</v>
      </c>
      <c r="B26" s="36">
        <v>3</v>
      </c>
      <c r="C26" s="35" t="s">
        <v>192</v>
      </c>
      <c r="D26" s="35" t="s">
        <v>151</v>
      </c>
      <c r="E26" s="35" t="s">
        <v>152</v>
      </c>
      <c r="F26" s="37" t="s">
        <v>124</v>
      </c>
      <c r="G26" s="35" t="s">
        <v>125</v>
      </c>
      <c r="H26" s="36">
        <v>12</v>
      </c>
      <c r="I26" s="36">
        <v>0</v>
      </c>
      <c r="J26" s="73">
        <v>4</v>
      </c>
      <c r="K26" s="73">
        <v>0</v>
      </c>
      <c r="L26" s="36">
        <v>0</v>
      </c>
      <c r="M26" s="36">
        <v>0</v>
      </c>
      <c r="N26" s="36">
        <v>0</v>
      </c>
      <c r="O26" s="72">
        <f t="shared" si="0"/>
        <v>16</v>
      </c>
      <c r="P26" s="72">
        <f t="shared" si="1"/>
        <v>0</v>
      </c>
      <c r="Q26" s="72">
        <f t="shared" si="2"/>
        <v>0</v>
      </c>
      <c r="R26" s="72">
        <f t="shared" si="3"/>
        <v>0</v>
      </c>
      <c r="S26" s="36">
        <v>0</v>
      </c>
      <c r="T26" s="51">
        <v>6</v>
      </c>
      <c r="U26" s="38" t="s">
        <v>114</v>
      </c>
      <c r="V26" s="38" t="s">
        <v>116</v>
      </c>
      <c r="W26" s="38" t="s">
        <v>120</v>
      </c>
      <c r="X26" s="37" t="s">
        <v>118</v>
      </c>
    </row>
    <row r="27" spans="1:25" x14ac:dyDescent="0.3">
      <c r="A27" s="35" t="s">
        <v>77</v>
      </c>
      <c r="B27" s="36">
        <v>3</v>
      </c>
      <c r="C27" s="35" t="s">
        <v>153</v>
      </c>
      <c r="D27" s="35" t="s">
        <v>154</v>
      </c>
      <c r="E27" s="35" t="s">
        <v>155</v>
      </c>
      <c r="F27" s="37" t="s">
        <v>156</v>
      </c>
      <c r="G27" s="35" t="s">
        <v>157</v>
      </c>
      <c r="H27" s="36">
        <v>12</v>
      </c>
      <c r="I27" s="36">
        <v>0</v>
      </c>
      <c r="J27" s="73">
        <v>0</v>
      </c>
      <c r="K27" s="73">
        <v>0</v>
      </c>
      <c r="L27" s="36">
        <v>0</v>
      </c>
      <c r="M27" s="36">
        <v>0</v>
      </c>
      <c r="N27" s="36">
        <v>0</v>
      </c>
      <c r="O27" s="72">
        <f t="shared" si="0"/>
        <v>12</v>
      </c>
      <c r="P27" s="72">
        <f t="shared" si="1"/>
        <v>0</v>
      </c>
      <c r="Q27" s="72">
        <f t="shared" si="2"/>
        <v>0</v>
      </c>
      <c r="R27" s="72">
        <f t="shared" si="3"/>
        <v>0</v>
      </c>
      <c r="S27" s="36">
        <v>0</v>
      </c>
      <c r="T27" s="51">
        <v>4</v>
      </c>
      <c r="U27" s="38" t="s">
        <v>114</v>
      </c>
      <c r="V27" s="38" t="s">
        <v>116</v>
      </c>
      <c r="W27" s="38" t="s">
        <v>120</v>
      </c>
      <c r="X27" s="37" t="s">
        <v>118</v>
      </c>
    </row>
    <row r="28" spans="1:25" x14ac:dyDescent="0.3">
      <c r="A28" s="35" t="s">
        <v>77</v>
      </c>
      <c r="B28" s="36">
        <v>3</v>
      </c>
      <c r="C28" s="35" t="s">
        <v>158</v>
      </c>
      <c r="D28" s="35" t="s">
        <v>159</v>
      </c>
      <c r="E28" s="35" t="s">
        <v>160</v>
      </c>
      <c r="F28" s="37" t="s">
        <v>161</v>
      </c>
      <c r="G28" s="35" t="s">
        <v>162</v>
      </c>
      <c r="H28" s="36">
        <v>14</v>
      </c>
      <c r="I28" s="36">
        <v>0</v>
      </c>
      <c r="J28" s="73">
        <v>0</v>
      </c>
      <c r="K28" s="73">
        <v>0</v>
      </c>
      <c r="L28" s="36">
        <v>0</v>
      </c>
      <c r="M28" s="36">
        <v>0</v>
      </c>
      <c r="N28" s="36">
        <v>0</v>
      </c>
      <c r="O28" s="72">
        <f t="shared" si="0"/>
        <v>14</v>
      </c>
      <c r="P28" s="72">
        <f t="shared" si="1"/>
        <v>0</v>
      </c>
      <c r="Q28" s="72">
        <f t="shared" si="2"/>
        <v>0</v>
      </c>
      <c r="R28" s="72">
        <f t="shared" si="3"/>
        <v>0</v>
      </c>
      <c r="S28" s="36">
        <v>0</v>
      </c>
      <c r="T28" s="51">
        <v>5</v>
      </c>
      <c r="U28" s="38" t="s">
        <v>114</v>
      </c>
      <c r="V28" s="38" t="s">
        <v>116</v>
      </c>
      <c r="W28" s="38" t="s">
        <v>120</v>
      </c>
      <c r="X28" s="37" t="s">
        <v>118</v>
      </c>
    </row>
    <row r="29" spans="1:25" x14ac:dyDescent="0.3">
      <c r="A29" s="35" t="s">
        <v>77</v>
      </c>
      <c r="B29" s="36">
        <v>3</v>
      </c>
      <c r="C29" s="35" t="s">
        <v>194</v>
      </c>
      <c r="D29" s="35" t="s">
        <v>163</v>
      </c>
      <c r="E29" s="35" t="s">
        <v>164</v>
      </c>
      <c r="F29" s="37" t="s">
        <v>124</v>
      </c>
      <c r="G29" s="35" t="s">
        <v>125</v>
      </c>
      <c r="H29" s="36">
        <v>0</v>
      </c>
      <c r="I29" s="36">
        <v>0</v>
      </c>
      <c r="J29" s="73">
        <v>0</v>
      </c>
      <c r="K29" s="73">
        <v>0</v>
      </c>
      <c r="L29" s="36">
        <v>0</v>
      </c>
      <c r="M29" s="36">
        <v>0</v>
      </c>
      <c r="N29" s="36">
        <v>0</v>
      </c>
      <c r="O29" s="72">
        <f t="shared" si="0"/>
        <v>0</v>
      </c>
      <c r="P29" s="72">
        <f t="shared" si="1"/>
        <v>0</v>
      </c>
      <c r="Q29" s="72">
        <f t="shared" si="2"/>
        <v>0</v>
      </c>
      <c r="R29" s="72">
        <f t="shared" si="3"/>
        <v>0</v>
      </c>
      <c r="S29" s="36">
        <v>4</v>
      </c>
      <c r="T29" s="51">
        <v>6</v>
      </c>
      <c r="U29" s="38" t="s">
        <v>143</v>
      </c>
      <c r="V29" s="38" t="s">
        <v>116</v>
      </c>
      <c r="W29" s="38" t="s">
        <v>165</v>
      </c>
      <c r="X29" s="37" t="s">
        <v>118</v>
      </c>
    </row>
    <row r="30" spans="1:25" x14ac:dyDescent="0.3">
      <c r="A30" s="42" t="s">
        <v>67</v>
      </c>
      <c r="B30" s="43"/>
      <c r="C30" s="42"/>
      <c r="D30" s="42"/>
      <c r="E30" s="42"/>
      <c r="F30" s="86"/>
      <c r="G30" s="42"/>
      <c r="H30" s="100">
        <f t="shared" ref="H30:T30" si="16">SUM(H24:H29)</f>
        <v>58</v>
      </c>
      <c r="I30" s="100">
        <f t="shared" si="16"/>
        <v>0</v>
      </c>
      <c r="J30" s="100">
        <f t="shared" si="16"/>
        <v>12</v>
      </c>
      <c r="K30" s="100">
        <f t="shared" si="16"/>
        <v>0</v>
      </c>
      <c r="L30" s="100">
        <f t="shared" si="16"/>
        <v>0</v>
      </c>
      <c r="M30" s="100">
        <f t="shared" si="16"/>
        <v>0</v>
      </c>
      <c r="N30" s="100">
        <f t="shared" si="16"/>
        <v>0</v>
      </c>
      <c r="O30" s="100">
        <f t="shared" si="16"/>
        <v>70</v>
      </c>
      <c r="P30" s="100">
        <f t="shared" si="16"/>
        <v>0</v>
      </c>
      <c r="Q30" s="100">
        <f t="shared" si="16"/>
        <v>0</v>
      </c>
      <c r="R30" s="100">
        <f t="shared" si="16"/>
        <v>0</v>
      </c>
      <c r="S30" s="100">
        <f t="shared" si="16"/>
        <v>4</v>
      </c>
      <c r="T30" s="100">
        <f t="shared" si="16"/>
        <v>31</v>
      </c>
      <c r="U30" s="87"/>
      <c r="V30" s="87"/>
      <c r="W30" s="87"/>
      <c r="X30" s="86"/>
    </row>
    <row r="31" spans="1:25" ht="20.399999999999999" x14ac:dyDescent="0.3">
      <c r="A31" s="44" t="s">
        <v>77</v>
      </c>
      <c r="B31" s="45">
        <v>4</v>
      </c>
      <c r="C31" s="113"/>
      <c r="D31" s="114" t="s">
        <v>166</v>
      </c>
      <c r="E31" s="114"/>
      <c r="F31" s="115" t="s">
        <v>79</v>
      </c>
      <c r="G31" s="114" t="s">
        <v>80</v>
      </c>
      <c r="H31" s="116"/>
      <c r="I31" s="116"/>
      <c r="J31" s="116"/>
      <c r="K31" s="116"/>
      <c r="L31" s="116"/>
      <c r="M31" s="116"/>
      <c r="N31" s="116"/>
      <c r="O31" s="117"/>
      <c r="P31" s="117"/>
      <c r="Q31" s="117"/>
      <c r="R31" s="117"/>
      <c r="S31" s="116"/>
      <c r="T31" s="116">
        <v>5</v>
      </c>
      <c r="U31" s="116" t="s">
        <v>114</v>
      </c>
      <c r="V31" s="118" t="s">
        <v>115</v>
      </c>
      <c r="W31" s="118"/>
      <c r="X31" s="115"/>
      <c r="Y31" s="54" t="s">
        <v>22</v>
      </c>
    </row>
    <row r="32" spans="1:25" x14ac:dyDescent="0.3">
      <c r="A32" s="44" t="s">
        <v>77</v>
      </c>
      <c r="B32" s="45">
        <v>4</v>
      </c>
      <c r="C32" s="107" t="s">
        <v>167</v>
      </c>
      <c r="D32" s="107" t="s">
        <v>168</v>
      </c>
      <c r="E32" s="107" t="s">
        <v>169</v>
      </c>
      <c r="F32" s="106" t="s">
        <v>170</v>
      </c>
      <c r="G32" s="107" t="s">
        <v>171</v>
      </c>
      <c r="H32" s="102">
        <v>14</v>
      </c>
      <c r="I32" s="102">
        <v>0</v>
      </c>
      <c r="J32" s="102">
        <v>0</v>
      </c>
      <c r="K32" s="102">
        <v>0</v>
      </c>
      <c r="L32" s="102">
        <v>0</v>
      </c>
      <c r="M32" s="102">
        <v>0</v>
      </c>
      <c r="N32" s="102">
        <v>0</v>
      </c>
      <c r="O32" s="102">
        <f t="shared" si="0"/>
        <v>14</v>
      </c>
      <c r="P32" s="102">
        <f t="shared" si="1"/>
        <v>0</v>
      </c>
      <c r="Q32" s="102">
        <f t="shared" si="2"/>
        <v>0</v>
      </c>
      <c r="R32" s="102">
        <f t="shared" si="3"/>
        <v>0</v>
      </c>
      <c r="S32" s="102">
        <v>0</v>
      </c>
      <c r="T32" s="102">
        <v>5</v>
      </c>
      <c r="U32" s="104" t="s">
        <v>114</v>
      </c>
      <c r="V32" s="105" t="s">
        <v>115</v>
      </c>
      <c r="W32" s="105" t="s">
        <v>120</v>
      </c>
      <c r="X32" s="106" t="s">
        <v>118</v>
      </c>
      <c r="Y32" s="54" t="s">
        <v>22</v>
      </c>
    </row>
    <row r="33" spans="1:25" ht="20.399999999999999" x14ac:dyDescent="0.3">
      <c r="A33" s="44" t="s">
        <v>77</v>
      </c>
      <c r="B33" s="45">
        <v>4</v>
      </c>
      <c r="C33" s="107" t="s">
        <v>172</v>
      </c>
      <c r="D33" s="107" t="s">
        <v>173</v>
      </c>
      <c r="E33" s="107" t="s">
        <v>174</v>
      </c>
      <c r="F33" s="106" t="s">
        <v>175</v>
      </c>
      <c r="G33" s="107" t="s">
        <v>176</v>
      </c>
      <c r="H33" s="102">
        <v>8</v>
      </c>
      <c r="I33" s="102">
        <v>4</v>
      </c>
      <c r="J33" s="102">
        <v>0</v>
      </c>
      <c r="K33" s="102">
        <v>0</v>
      </c>
      <c r="L33" s="102">
        <v>0</v>
      </c>
      <c r="M33" s="102">
        <v>0</v>
      </c>
      <c r="N33" s="102">
        <v>0</v>
      </c>
      <c r="O33" s="102">
        <f t="shared" si="0"/>
        <v>8</v>
      </c>
      <c r="P33" s="102">
        <f t="shared" si="1"/>
        <v>4</v>
      </c>
      <c r="Q33" s="102">
        <f t="shared" si="2"/>
        <v>0</v>
      </c>
      <c r="R33" s="102">
        <f t="shared" si="3"/>
        <v>0</v>
      </c>
      <c r="S33" s="102">
        <v>0</v>
      </c>
      <c r="T33" s="102">
        <v>5</v>
      </c>
      <c r="U33" s="104" t="s">
        <v>114</v>
      </c>
      <c r="V33" s="105" t="s">
        <v>115</v>
      </c>
      <c r="W33" s="105" t="s">
        <v>120</v>
      </c>
      <c r="X33" s="106" t="s">
        <v>118</v>
      </c>
    </row>
    <row r="34" spans="1:25" ht="20.399999999999999" x14ac:dyDescent="0.3">
      <c r="A34" s="44" t="s">
        <v>77</v>
      </c>
      <c r="B34" s="45">
        <v>4</v>
      </c>
      <c r="C34" s="44" t="s">
        <v>177</v>
      </c>
      <c r="D34" s="77" t="s">
        <v>178</v>
      </c>
      <c r="E34" s="77" t="s">
        <v>179</v>
      </c>
      <c r="F34" s="79" t="s">
        <v>180</v>
      </c>
      <c r="G34" s="44" t="s">
        <v>142</v>
      </c>
      <c r="H34" s="45">
        <v>8</v>
      </c>
      <c r="I34" s="45">
        <v>2</v>
      </c>
      <c r="J34" s="45">
        <v>0</v>
      </c>
      <c r="K34" s="45">
        <v>4</v>
      </c>
      <c r="L34" s="45">
        <v>0</v>
      </c>
      <c r="M34" s="45">
        <v>0</v>
      </c>
      <c r="N34" s="45">
        <v>0</v>
      </c>
      <c r="O34" s="45">
        <f t="shared" si="0"/>
        <v>8</v>
      </c>
      <c r="P34" s="45">
        <f t="shared" si="1"/>
        <v>6</v>
      </c>
      <c r="Q34" s="45">
        <f t="shared" si="2"/>
        <v>0</v>
      </c>
      <c r="R34" s="45">
        <f t="shared" si="3"/>
        <v>0</v>
      </c>
      <c r="S34" s="45">
        <v>0</v>
      </c>
      <c r="T34" s="52">
        <v>5</v>
      </c>
      <c r="U34" s="47" t="s">
        <v>114</v>
      </c>
      <c r="V34" s="47" t="s">
        <v>116</v>
      </c>
      <c r="W34" s="47" t="s">
        <v>120</v>
      </c>
      <c r="X34" s="46" t="s">
        <v>118</v>
      </c>
      <c r="Y34" s="54" t="s">
        <v>22</v>
      </c>
    </row>
    <row r="35" spans="1:25" x14ac:dyDescent="0.3">
      <c r="A35" s="44" t="s">
        <v>77</v>
      </c>
      <c r="B35" s="45">
        <v>4</v>
      </c>
      <c r="C35" s="44" t="s">
        <v>193</v>
      </c>
      <c r="D35" s="77" t="s">
        <v>181</v>
      </c>
      <c r="E35" s="77" t="s">
        <v>182</v>
      </c>
      <c r="F35" s="79" t="s">
        <v>124</v>
      </c>
      <c r="G35" s="44" t="s">
        <v>125</v>
      </c>
      <c r="H35" s="45">
        <v>12</v>
      </c>
      <c r="I35" s="45">
        <v>0</v>
      </c>
      <c r="J35" s="45">
        <v>0</v>
      </c>
      <c r="K35" s="45">
        <v>0</v>
      </c>
      <c r="L35" s="45">
        <v>0</v>
      </c>
      <c r="M35" s="45">
        <v>0</v>
      </c>
      <c r="N35" s="45">
        <v>0</v>
      </c>
      <c r="O35" s="45">
        <f t="shared" si="0"/>
        <v>12</v>
      </c>
      <c r="P35" s="45">
        <f t="shared" si="1"/>
        <v>0</v>
      </c>
      <c r="Q35" s="45">
        <f t="shared" si="2"/>
        <v>0</v>
      </c>
      <c r="R35" s="45">
        <f t="shared" si="3"/>
        <v>0</v>
      </c>
      <c r="S35" s="45">
        <v>0</v>
      </c>
      <c r="T35" s="52">
        <v>5</v>
      </c>
      <c r="U35" s="47" t="s">
        <v>143</v>
      </c>
      <c r="V35" s="47" t="s">
        <v>116</v>
      </c>
      <c r="W35" s="47" t="s">
        <v>120</v>
      </c>
      <c r="X35" s="46" t="s">
        <v>118</v>
      </c>
      <c r="Y35" s="54" t="s">
        <v>22</v>
      </c>
    </row>
    <row r="36" spans="1:25" x14ac:dyDescent="0.3">
      <c r="A36" s="44" t="s">
        <v>77</v>
      </c>
      <c r="B36" s="45">
        <v>4</v>
      </c>
      <c r="C36" s="44" t="s">
        <v>183</v>
      </c>
      <c r="D36" s="77" t="s">
        <v>184</v>
      </c>
      <c r="E36" s="77" t="s">
        <v>185</v>
      </c>
      <c r="F36" s="79" t="s">
        <v>186</v>
      </c>
      <c r="G36" s="44" t="s">
        <v>187</v>
      </c>
      <c r="H36" s="45">
        <v>8</v>
      </c>
      <c r="I36" s="45">
        <v>2</v>
      </c>
      <c r="J36" s="45">
        <v>0</v>
      </c>
      <c r="K36" s="45">
        <v>4</v>
      </c>
      <c r="L36" s="45">
        <v>0</v>
      </c>
      <c r="M36" s="45">
        <v>0</v>
      </c>
      <c r="N36" s="45">
        <v>0</v>
      </c>
      <c r="O36" s="45">
        <f t="shared" si="0"/>
        <v>8</v>
      </c>
      <c r="P36" s="45">
        <f t="shared" si="1"/>
        <v>6</v>
      </c>
      <c r="Q36" s="45">
        <f t="shared" si="2"/>
        <v>0</v>
      </c>
      <c r="R36" s="45">
        <f t="shared" si="3"/>
        <v>0</v>
      </c>
      <c r="S36" s="45">
        <v>0</v>
      </c>
      <c r="T36" s="80">
        <v>6</v>
      </c>
      <c r="U36" s="47" t="s">
        <v>114</v>
      </c>
      <c r="V36" s="47" t="s">
        <v>116</v>
      </c>
      <c r="W36" s="47" t="s">
        <v>120</v>
      </c>
      <c r="X36" s="46" t="s">
        <v>118</v>
      </c>
      <c r="Y36" s="54" t="s">
        <v>22</v>
      </c>
    </row>
    <row r="37" spans="1:25" x14ac:dyDescent="0.3">
      <c r="A37" s="44" t="s">
        <v>77</v>
      </c>
      <c r="B37" s="45">
        <v>4</v>
      </c>
      <c r="C37" s="48" t="s">
        <v>188</v>
      </c>
      <c r="D37" s="120" t="s">
        <v>189</v>
      </c>
      <c r="E37" s="120" t="s">
        <v>190</v>
      </c>
      <c r="F37" s="121" t="s">
        <v>161</v>
      </c>
      <c r="G37" s="48" t="s">
        <v>142</v>
      </c>
      <c r="H37" s="45">
        <v>8</v>
      </c>
      <c r="I37" s="45">
        <v>0</v>
      </c>
      <c r="J37" s="45">
        <v>4</v>
      </c>
      <c r="K37" s="45">
        <v>0</v>
      </c>
      <c r="L37" s="45">
        <v>0</v>
      </c>
      <c r="M37" s="45">
        <v>0</v>
      </c>
      <c r="N37" s="45">
        <v>0</v>
      </c>
      <c r="O37" s="45">
        <f t="shared" si="0"/>
        <v>12</v>
      </c>
      <c r="P37" s="45">
        <f t="shared" si="1"/>
        <v>0</v>
      </c>
      <c r="Q37" s="45">
        <f t="shared" si="2"/>
        <v>0</v>
      </c>
      <c r="R37" s="45">
        <f t="shared" si="3"/>
        <v>0</v>
      </c>
      <c r="S37" s="45">
        <v>0</v>
      </c>
      <c r="T37" s="52">
        <v>5</v>
      </c>
      <c r="U37" s="47" t="s">
        <v>114</v>
      </c>
      <c r="V37" s="47" t="s">
        <v>116</v>
      </c>
      <c r="W37" s="47" t="s">
        <v>120</v>
      </c>
      <c r="X37" s="46" t="s">
        <v>118</v>
      </c>
      <c r="Y37" s="54" t="s">
        <v>22</v>
      </c>
    </row>
    <row r="38" spans="1:25" x14ac:dyDescent="0.3">
      <c r="A38" s="44" t="s">
        <v>77</v>
      </c>
      <c r="B38" s="45">
        <v>4</v>
      </c>
      <c r="C38" s="44" t="s">
        <v>195</v>
      </c>
      <c r="D38" s="77" t="s">
        <v>191</v>
      </c>
      <c r="E38" s="77" t="s">
        <v>196</v>
      </c>
      <c r="F38" s="79" t="s">
        <v>124</v>
      </c>
      <c r="G38" s="44" t="s">
        <v>125</v>
      </c>
      <c r="H38" s="45">
        <v>0</v>
      </c>
      <c r="I38" s="45">
        <v>0</v>
      </c>
      <c r="J38" s="45">
        <v>0</v>
      </c>
      <c r="K38" s="45">
        <v>0</v>
      </c>
      <c r="L38" s="45">
        <v>0</v>
      </c>
      <c r="M38" s="45">
        <v>0</v>
      </c>
      <c r="N38" s="45">
        <v>0</v>
      </c>
      <c r="O38" s="45">
        <f t="shared" si="0"/>
        <v>0</v>
      </c>
      <c r="P38" s="45">
        <f t="shared" si="1"/>
        <v>0</v>
      </c>
      <c r="Q38" s="45">
        <f t="shared" si="2"/>
        <v>0</v>
      </c>
      <c r="R38" s="45">
        <f t="shared" si="3"/>
        <v>0</v>
      </c>
      <c r="S38" s="45">
        <v>4</v>
      </c>
      <c r="T38" s="52">
        <v>6</v>
      </c>
      <c r="U38" s="47" t="s">
        <v>143</v>
      </c>
      <c r="V38" s="47" t="s">
        <v>116</v>
      </c>
      <c r="W38" s="47" t="s">
        <v>165</v>
      </c>
      <c r="X38" s="46" t="s">
        <v>118</v>
      </c>
      <c r="Y38" s="54" t="s">
        <v>22</v>
      </c>
    </row>
    <row r="39" spans="1:25" x14ac:dyDescent="0.3">
      <c r="A39" s="49" t="s">
        <v>67</v>
      </c>
      <c r="B39" s="50"/>
      <c r="C39" s="49"/>
      <c r="D39" s="49"/>
      <c r="E39" s="49"/>
      <c r="F39" s="88"/>
      <c r="G39" s="49"/>
      <c r="H39" s="91">
        <f t="shared" ref="H39:S39" si="17">SUM(H31:H38)</f>
        <v>58</v>
      </c>
      <c r="I39" s="91">
        <f t="shared" si="17"/>
        <v>8</v>
      </c>
      <c r="J39" s="91">
        <f t="shared" si="17"/>
        <v>4</v>
      </c>
      <c r="K39" s="91">
        <f t="shared" si="17"/>
        <v>8</v>
      </c>
      <c r="L39" s="91">
        <f t="shared" si="17"/>
        <v>0</v>
      </c>
      <c r="M39" s="91">
        <f t="shared" si="17"/>
        <v>0</v>
      </c>
      <c r="N39" s="91">
        <f t="shared" si="17"/>
        <v>0</v>
      </c>
      <c r="O39" s="91">
        <f t="shared" si="17"/>
        <v>62</v>
      </c>
      <c r="P39" s="91">
        <f t="shared" si="17"/>
        <v>16</v>
      </c>
      <c r="Q39" s="91">
        <f t="shared" si="17"/>
        <v>0</v>
      </c>
      <c r="R39" s="91">
        <f t="shared" si="17"/>
        <v>0</v>
      </c>
      <c r="S39" s="91">
        <f t="shared" si="17"/>
        <v>4</v>
      </c>
      <c r="T39" s="90">
        <f>SUM(T31,T34:T38)</f>
        <v>32</v>
      </c>
      <c r="U39" s="89"/>
      <c r="V39" s="89"/>
      <c r="W39" s="89"/>
      <c r="X39" s="88"/>
    </row>
    <row r="40" spans="1:25" x14ac:dyDescent="0.3">
      <c r="A40" s="92" t="s">
        <v>68</v>
      </c>
      <c r="B40" s="93"/>
      <c r="C40" s="92"/>
      <c r="D40" s="94"/>
      <c r="E40" s="94"/>
      <c r="F40" s="95"/>
      <c r="G40" s="92"/>
      <c r="H40" s="96">
        <f>H17+H23+H30+H39</f>
        <v>219</v>
      </c>
      <c r="I40" s="96">
        <f t="shared" ref="I40:K40" si="18">I17+I23+I30+I39</f>
        <v>18</v>
      </c>
      <c r="J40" s="96">
        <f t="shared" si="18"/>
        <v>27</v>
      </c>
      <c r="K40" s="96">
        <f t="shared" si="18"/>
        <v>24</v>
      </c>
      <c r="L40" s="96">
        <f t="shared" ref="L40" si="19">L17+L23+L30+L39</f>
        <v>0</v>
      </c>
      <c r="M40" s="96">
        <f t="shared" ref="M40" si="20">M17+M23+M30+M39</f>
        <v>0</v>
      </c>
      <c r="N40" s="96">
        <f t="shared" ref="N40" si="21">N17+N23+N30+N39</f>
        <v>0</v>
      </c>
      <c r="O40" s="96">
        <f t="shared" ref="O40" si="22">O17+O23+O30+O39</f>
        <v>246</v>
      </c>
      <c r="P40" s="96">
        <f t="shared" ref="P40" si="23">P17+P23+P30+P39</f>
        <v>42</v>
      </c>
      <c r="Q40" s="96">
        <f t="shared" ref="Q40" si="24">Q17+Q23+Q30+Q39</f>
        <v>0</v>
      </c>
      <c r="R40" s="96">
        <f t="shared" ref="R40" si="25">R17+R23+R30+R39</f>
        <v>0</v>
      </c>
      <c r="S40" s="96">
        <f t="shared" ref="S40" si="26">S17+S23+S30+S39</f>
        <v>8</v>
      </c>
      <c r="T40" s="96">
        <f t="shared" ref="T40" si="27">T17+T23+T30+T39</f>
        <v>120</v>
      </c>
      <c r="U40" s="96"/>
      <c r="V40" s="96"/>
      <c r="W40" s="96"/>
      <c r="X40" s="95"/>
    </row>
  </sheetData>
  <mergeCells count="2">
    <mergeCell ref="H6:I6"/>
    <mergeCell ref="J6:N6"/>
  </mergeCells>
  <printOptions horizontalCentered="1"/>
  <pageMargins left="0.25" right="0.25" top="0.75" bottom="0.75" header="0.3" footer="0.3"/>
  <pageSetup paperSize="9" scale="66" orientation="landscape" cellComments="atEnd" r:id="rId1"/>
  <headerFooter>
    <oddFooter>&amp;CSz=szemeszter, Kr=kredit, Elm=előadás, Gyk=gyakorlat, Lab=Labor, Ter=Terepgyakorlat, K=követelmény (A=aláírás, GY=gyak.jegy, V=vizsga)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7">
    <pageSetUpPr fitToPage="1"/>
  </sheetPr>
  <dimension ref="A1:U48"/>
  <sheetViews>
    <sheetView view="pageBreakPreview" topLeftCell="A10" zoomScale="115" zoomScaleNormal="100" zoomScaleSheetLayoutView="115" workbookViewId="0">
      <selection activeCell="F9" sqref="F9"/>
    </sheetView>
  </sheetViews>
  <sheetFormatPr defaultColWidth="9.109375" defaultRowHeight="13.2" x14ac:dyDescent="0.25"/>
  <cols>
    <col min="1" max="1" width="100.6640625" style="57" customWidth="1"/>
    <col min="2" max="2" width="24.6640625" style="57" customWidth="1"/>
    <col min="3" max="16384" width="9.109375" style="57"/>
  </cols>
  <sheetData>
    <row r="1" spans="1:21" x14ac:dyDescent="0.25">
      <c r="A1" s="56" t="s">
        <v>23</v>
      </c>
      <c r="B1" s="56"/>
      <c r="C1" s="56"/>
      <c r="D1" s="56"/>
      <c r="E1" s="56"/>
      <c r="F1" s="56"/>
    </row>
    <row r="2" spans="1:21" x14ac:dyDescent="0.25">
      <c r="A2" s="56"/>
      <c r="B2" s="56"/>
      <c r="C2" s="56"/>
      <c r="D2" s="56"/>
      <c r="E2" s="56"/>
      <c r="F2" s="56"/>
    </row>
    <row r="3" spans="1:21" ht="13.5" customHeight="1" x14ac:dyDescent="0.25">
      <c r="A3" s="124" t="s">
        <v>24</v>
      </c>
      <c r="B3" s="124"/>
      <c r="C3" s="58"/>
      <c r="D3" s="58"/>
      <c r="E3" s="58"/>
      <c r="F3" s="58"/>
    </row>
    <row r="4" spans="1:21" ht="66.75" customHeight="1" x14ac:dyDescent="0.25">
      <c r="A4" s="124" t="s">
        <v>25</v>
      </c>
      <c r="B4" s="124"/>
      <c r="C4" s="58"/>
      <c r="D4" s="58"/>
      <c r="E4" s="58"/>
      <c r="F4" s="58"/>
    </row>
    <row r="5" spans="1:21" ht="27" customHeight="1" x14ac:dyDescent="0.25">
      <c r="A5" s="124" t="s">
        <v>26</v>
      </c>
      <c r="B5" s="124"/>
      <c r="C5" s="58"/>
      <c r="D5" s="58"/>
      <c r="E5" s="58"/>
      <c r="F5" s="58"/>
    </row>
    <row r="6" spans="1:21" ht="28.5" customHeight="1" x14ac:dyDescent="0.25">
      <c r="A6" s="124" t="s">
        <v>27</v>
      </c>
      <c r="B6" s="124"/>
      <c r="C6" s="58"/>
      <c r="D6" s="58"/>
      <c r="E6" s="58"/>
      <c r="F6" s="58"/>
    </row>
    <row r="7" spans="1:21" ht="15.75" customHeight="1" x14ac:dyDescent="0.25">
      <c r="A7" s="124" t="s">
        <v>28</v>
      </c>
      <c r="B7" s="124"/>
      <c r="C7" s="58"/>
      <c r="D7" s="58"/>
      <c r="E7" s="58"/>
      <c r="F7" s="58"/>
    </row>
    <row r="8" spans="1:21" ht="44.25" customHeight="1" x14ac:dyDescent="0.25">
      <c r="A8" s="125" t="s">
        <v>29</v>
      </c>
      <c r="B8" s="125"/>
      <c r="C8" s="59"/>
      <c r="D8" s="59"/>
      <c r="E8" s="59"/>
      <c r="F8" s="59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</row>
    <row r="9" spans="1:21" ht="79.5" customHeight="1" x14ac:dyDescent="0.25">
      <c r="A9" s="124" t="s">
        <v>30</v>
      </c>
      <c r="B9" s="124"/>
      <c r="C9" s="58"/>
      <c r="D9" s="58"/>
      <c r="E9" s="58"/>
      <c r="F9" s="58"/>
    </row>
    <row r="10" spans="1:21" ht="18" customHeight="1" x14ac:dyDescent="0.25">
      <c r="A10" s="124" t="s">
        <v>31</v>
      </c>
      <c r="B10" s="124"/>
      <c r="C10" s="58"/>
      <c r="D10" s="58"/>
      <c r="E10" s="58"/>
      <c r="F10" s="58"/>
    </row>
    <row r="11" spans="1:21" x14ac:dyDescent="0.25">
      <c r="A11" s="61"/>
      <c r="B11" s="61"/>
      <c r="C11" s="61"/>
      <c r="D11" s="61"/>
      <c r="E11" s="61"/>
      <c r="F11" s="61"/>
    </row>
    <row r="12" spans="1:21" x14ac:dyDescent="0.25">
      <c r="A12" s="62" t="s">
        <v>32</v>
      </c>
      <c r="B12" s="63"/>
      <c r="C12" s="61"/>
      <c r="D12" s="61"/>
      <c r="E12" s="61"/>
      <c r="F12" s="61"/>
    </row>
    <row r="13" spans="1:21" x14ac:dyDescent="0.25">
      <c r="A13" s="61" t="s">
        <v>33</v>
      </c>
      <c r="B13" s="64"/>
      <c r="C13" s="61"/>
      <c r="D13" s="61"/>
      <c r="E13" s="61"/>
      <c r="F13" s="61"/>
    </row>
    <row r="14" spans="1:21" x14ac:dyDescent="0.25">
      <c r="A14" s="61"/>
      <c r="B14" s="64"/>
      <c r="C14" s="61"/>
      <c r="D14" s="61"/>
      <c r="E14" s="61"/>
      <c r="F14" s="61"/>
    </row>
    <row r="15" spans="1:21" x14ac:dyDescent="0.25">
      <c r="A15" s="62" t="s">
        <v>34</v>
      </c>
      <c r="B15" s="65"/>
      <c r="C15" s="61"/>
      <c r="D15" s="61"/>
      <c r="E15" s="61"/>
      <c r="F15" s="61"/>
    </row>
    <row r="16" spans="1:21" x14ac:dyDescent="0.25">
      <c r="A16" s="61" t="s">
        <v>35</v>
      </c>
      <c r="B16" s="64"/>
      <c r="C16" s="61"/>
      <c r="D16" s="61"/>
      <c r="E16" s="61"/>
      <c r="F16" s="61"/>
    </row>
    <row r="17" spans="1:6" x14ac:dyDescent="0.25">
      <c r="A17" s="61" t="s">
        <v>36</v>
      </c>
      <c r="B17" s="64"/>
      <c r="C17" s="61"/>
      <c r="D17" s="61"/>
      <c r="E17" s="61"/>
      <c r="F17" s="61"/>
    </row>
    <row r="18" spans="1:6" x14ac:dyDescent="0.25">
      <c r="A18" s="61" t="s">
        <v>37</v>
      </c>
      <c r="B18" s="64"/>
      <c r="C18" s="61"/>
      <c r="D18" s="61"/>
      <c r="E18" s="61"/>
      <c r="F18" s="61"/>
    </row>
    <row r="19" spans="1:6" x14ac:dyDescent="0.25">
      <c r="A19" s="56" t="s">
        <v>38</v>
      </c>
      <c r="B19" s="64"/>
      <c r="C19" s="66"/>
      <c r="D19" s="61"/>
      <c r="E19" s="61"/>
      <c r="F19" s="61"/>
    </row>
    <row r="20" spans="1:6" x14ac:dyDescent="0.25">
      <c r="A20" s="56" t="s">
        <v>39</v>
      </c>
      <c r="B20" s="64"/>
      <c r="C20" s="61"/>
      <c r="D20" s="61"/>
      <c r="E20" s="61"/>
      <c r="F20" s="61"/>
    </row>
    <row r="21" spans="1:6" x14ac:dyDescent="0.25">
      <c r="A21" s="56" t="s">
        <v>40</v>
      </c>
      <c r="B21" s="64"/>
      <c r="C21" s="61"/>
      <c r="D21" s="61"/>
      <c r="E21" s="61"/>
      <c r="F21" s="61"/>
    </row>
    <row r="22" spans="1:6" x14ac:dyDescent="0.25">
      <c r="A22" s="61"/>
      <c r="B22" s="64"/>
      <c r="C22" s="61"/>
      <c r="D22" s="61"/>
      <c r="E22" s="61"/>
      <c r="F22" s="61"/>
    </row>
    <row r="23" spans="1:6" x14ac:dyDescent="0.25">
      <c r="A23" s="61" t="s">
        <v>41</v>
      </c>
      <c r="B23" s="64"/>
      <c r="C23" s="61"/>
      <c r="D23" s="61"/>
      <c r="E23" s="61"/>
      <c r="F23" s="61"/>
    </row>
    <row r="24" spans="1:6" x14ac:dyDescent="0.25">
      <c r="A24" s="61"/>
      <c r="B24" s="64"/>
      <c r="C24" s="61"/>
      <c r="D24" s="61"/>
      <c r="E24" s="61"/>
      <c r="F24" s="61"/>
    </row>
    <row r="25" spans="1:6" x14ac:dyDescent="0.25">
      <c r="A25" s="62" t="s">
        <v>42</v>
      </c>
      <c r="B25" s="65"/>
      <c r="C25" s="61"/>
      <c r="D25" s="61"/>
      <c r="E25" s="61"/>
      <c r="F25" s="61"/>
    </row>
    <row r="26" spans="1:6" x14ac:dyDescent="0.25">
      <c r="A26" s="61" t="s">
        <v>43</v>
      </c>
      <c r="B26" s="64"/>
      <c r="C26" s="61"/>
      <c r="D26" s="61"/>
      <c r="E26" s="61"/>
      <c r="F26" s="61"/>
    </row>
    <row r="27" spans="1:6" x14ac:dyDescent="0.25">
      <c r="A27" s="67" t="s">
        <v>44</v>
      </c>
      <c r="B27" s="64"/>
      <c r="C27" s="61"/>
      <c r="D27" s="61"/>
      <c r="E27" s="61"/>
      <c r="F27" s="61"/>
    </row>
    <row r="28" spans="1:6" x14ac:dyDescent="0.25">
      <c r="A28" s="67" t="s">
        <v>45</v>
      </c>
      <c r="B28" s="64"/>
      <c r="C28" s="61"/>
      <c r="D28" s="61"/>
      <c r="E28" s="61"/>
      <c r="F28" s="61"/>
    </row>
    <row r="29" spans="1:6" x14ac:dyDescent="0.25">
      <c r="A29" s="56" t="s">
        <v>46</v>
      </c>
      <c r="B29" s="64"/>
      <c r="C29" s="66"/>
      <c r="D29" s="61"/>
      <c r="E29" s="61"/>
      <c r="F29" s="61"/>
    </row>
    <row r="30" spans="1:6" x14ac:dyDescent="0.25">
      <c r="A30" s="67" t="s">
        <v>47</v>
      </c>
      <c r="B30" s="64"/>
      <c r="C30" s="66"/>
      <c r="D30" s="61"/>
      <c r="E30" s="61"/>
      <c r="F30" s="61"/>
    </row>
    <row r="31" spans="1:6" x14ac:dyDescent="0.25">
      <c r="A31" s="67" t="s">
        <v>48</v>
      </c>
      <c r="B31" s="64"/>
      <c r="C31" s="61"/>
      <c r="D31" s="61"/>
      <c r="E31" s="61"/>
      <c r="F31" s="61"/>
    </row>
    <row r="32" spans="1:6" x14ac:dyDescent="0.25">
      <c r="A32" s="56" t="s">
        <v>49</v>
      </c>
      <c r="B32" s="64"/>
      <c r="C32" s="66"/>
      <c r="D32" s="61"/>
      <c r="E32" s="61"/>
      <c r="F32" s="61"/>
    </row>
    <row r="33" spans="1:6" x14ac:dyDescent="0.25">
      <c r="A33" s="67" t="s">
        <v>50</v>
      </c>
      <c r="B33" s="64"/>
      <c r="C33" s="66"/>
      <c r="D33" s="61"/>
      <c r="E33" s="61"/>
      <c r="F33" s="61"/>
    </row>
    <row r="34" spans="1:6" x14ac:dyDescent="0.25">
      <c r="A34" s="67" t="s">
        <v>51</v>
      </c>
      <c r="B34" s="64"/>
      <c r="C34" s="61"/>
      <c r="D34" s="61"/>
      <c r="E34" s="61"/>
      <c r="F34" s="61"/>
    </row>
    <row r="35" spans="1:6" x14ac:dyDescent="0.25">
      <c r="A35" s="67" t="s">
        <v>52</v>
      </c>
      <c r="B35" s="64"/>
      <c r="C35" s="61"/>
      <c r="D35" s="61"/>
      <c r="E35" s="61"/>
      <c r="F35" s="61"/>
    </row>
    <row r="36" spans="1:6" x14ac:dyDescent="0.25">
      <c r="A36" s="61"/>
      <c r="B36" s="64"/>
      <c r="C36" s="61"/>
      <c r="D36" s="61"/>
      <c r="E36" s="61"/>
      <c r="F36" s="61"/>
    </row>
    <row r="37" spans="1:6" x14ac:dyDescent="0.25">
      <c r="A37" s="62" t="s">
        <v>53</v>
      </c>
      <c r="B37" s="63"/>
      <c r="C37" s="61"/>
      <c r="D37" s="61"/>
      <c r="E37" s="61"/>
      <c r="F37" s="61"/>
    </row>
    <row r="38" spans="1:6" x14ac:dyDescent="0.25">
      <c r="A38" s="61" t="s">
        <v>54</v>
      </c>
      <c r="B38" s="64"/>
      <c r="C38" s="61"/>
      <c r="D38" s="61"/>
      <c r="E38" s="61"/>
      <c r="F38" s="61"/>
    </row>
    <row r="39" spans="1:6" x14ac:dyDescent="0.25">
      <c r="A39" s="67" t="s">
        <v>55</v>
      </c>
      <c r="B39" s="64"/>
      <c r="C39" s="61"/>
      <c r="D39" s="61"/>
      <c r="E39" s="61"/>
      <c r="F39" s="61"/>
    </row>
    <row r="40" spans="1:6" x14ac:dyDescent="0.25">
      <c r="A40" s="56" t="s">
        <v>56</v>
      </c>
      <c r="B40" s="64"/>
      <c r="C40" s="61"/>
      <c r="D40" s="61"/>
      <c r="E40" s="61"/>
      <c r="F40" s="61"/>
    </row>
    <row r="41" spans="1:6" ht="26.4" x14ac:dyDescent="0.25">
      <c r="A41" s="56" t="s">
        <v>57</v>
      </c>
      <c r="B41" s="64"/>
      <c r="C41" s="61"/>
      <c r="D41" s="61"/>
      <c r="E41" s="61"/>
      <c r="F41" s="61"/>
    </row>
    <row r="42" spans="1:6" ht="26.4" x14ac:dyDescent="0.25">
      <c r="A42" s="56" t="s">
        <v>58</v>
      </c>
      <c r="B42" s="64"/>
      <c r="C42" s="61"/>
      <c r="D42" s="61"/>
      <c r="E42" s="61"/>
      <c r="F42" s="61"/>
    </row>
    <row r="43" spans="1:6" x14ac:dyDescent="0.25">
      <c r="A43" s="61"/>
      <c r="B43" s="64"/>
      <c r="C43" s="61"/>
      <c r="D43" s="61"/>
      <c r="E43" s="61"/>
      <c r="F43" s="61"/>
    </row>
    <row r="44" spans="1:6" x14ac:dyDescent="0.25">
      <c r="A44" s="56" t="s">
        <v>59</v>
      </c>
      <c r="B44" s="64"/>
      <c r="C44" s="61"/>
      <c r="D44" s="61"/>
      <c r="E44" s="61"/>
      <c r="F44" s="61"/>
    </row>
    <row r="45" spans="1:6" x14ac:dyDescent="0.25">
      <c r="A45" s="56"/>
      <c r="B45" s="64"/>
      <c r="C45" s="61"/>
      <c r="D45" s="61"/>
      <c r="E45" s="61"/>
      <c r="F45" s="61"/>
    </row>
    <row r="46" spans="1:6" x14ac:dyDescent="0.25">
      <c r="A46" s="56" t="s">
        <v>60</v>
      </c>
      <c r="B46" s="68" t="s">
        <v>61</v>
      </c>
      <c r="C46" s="61"/>
      <c r="D46" s="61"/>
      <c r="E46" s="61"/>
      <c r="F46" s="61"/>
    </row>
    <row r="47" spans="1:6" x14ac:dyDescent="0.25">
      <c r="A47" s="61"/>
      <c r="B47" s="68" t="s">
        <v>62</v>
      </c>
      <c r="C47" s="61"/>
      <c r="D47" s="61"/>
      <c r="E47" s="61"/>
      <c r="F47" s="61"/>
    </row>
    <row r="48" spans="1:6" x14ac:dyDescent="0.25">
      <c r="A48" s="61"/>
      <c r="B48" s="61"/>
      <c r="C48" s="61"/>
      <c r="D48" s="61"/>
      <c r="E48" s="61"/>
      <c r="F48" s="61"/>
    </row>
  </sheetData>
  <mergeCells count="8">
    <mergeCell ref="A9:B9"/>
    <mergeCell ref="A10:B10"/>
    <mergeCell ref="A3:B3"/>
    <mergeCell ref="A4:B4"/>
    <mergeCell ref="A5:B5"/>
    <mergeCell ref="A6:B6"/>
    <mergeCell ref="A7:B7"/>
    <mergeCell ref="A8:B8"/>
  </mergeCells>
  <pageMargins left="0.27559055118110237" right="0.27559055118110237" top="0.27559055118110237" bottom="0.27559055118110237" header="0" footer="0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Esti tanterv</vt:lpstr>
      <vt:lpstr>Rövidítések</vt:lpstr>
      <vt:lpstr>'Esti tanterv'!Nyomtatási_cím</vt:lpstr>
      <vt:lpstr>'Esti tanterv'!Nyomtatási_terület</vt:lpstr>
      <vt:lpstr>Rövidítések!Nyomtatási_terület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M-BUD-L-HU-ELLAT_2024.09</dc:title>
  <dc:creator>Bódi Tibor</dc:creator>
  <cp:lastModifiedBy>A</cp:lastModifiedBy>
  <cp:lastPrinted>2025-05-26T12:27:23Z</cp:lastPrinted>
  <dcterms:created xsi:type="dcterms:W3CDTF">2024-10-31T15:07:30Z</dcterms:created>
  <dcterms:modified xsi:type="dcterms:W3CDTF">2025-10-13T17:30:49Z</dcterms:modified>
</cp:coreProperties>
</file>