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00-HOME-OFFICE-4\Intézet\02_Tanulmányok-képzések\Specializációk\2022\"/>
    </mc:Choice>
  </mc:AlternateContent>
  <workbookProtection workbookPassword="8C82" lockStructure="1"/>
  <bookViews>
    <workbookView xWindow="0" yWindow="0" windowWidth="28800" windowHeight="10800"/>
  </bookViews>
  <sheets>
    <sheet name="Munka1" sheetId="1" r:id="rId1"/>
    <sheet name="Munka2" sheetId="2" r:id="rId2"/>
    <sheet name="Munka3" sheetId="3" r:id="rId3"/>
  </sheets>
  <definedNames>
    <definedName name="_xlnm.Print_Area" localSheetId="0">Munka1!$D$2:$J$82</definedName>
  </definedNames>
  <calcPr calcId="162913"/>
</workbook>
</file>

<file path=xl/calcChain.xml><?xml version="1.0" encoding="utf-8"?>
<calcChain xmlns="http://schemas.openxmlformats.org/spreadsheetml/2006/main">
  <c r="G21" i="1" l="1"/>
  <c r="G20" i="1"/>
  <c r="F70" i="1" l="1"/>
  <c r="F69" i="1"/>
  <c r="F68" i="1"/>
  <c r="F67" i="1"/>
  <c r="F66" i="1"/>
  <c r="F64" i="1"/>
  <c r="F63" i="1"/>
  <c r="J53" i="1"/>
  <c r="J50" i="1"/>
  <c r="J49" i="1"/>
  <c r="J48" i="1"/>
  <c r="J47" i="1"/>
  <c r="F57" i="1"/>
  <c r="F54" i="1"/>
  <c r="F53" i="1"/>
  <c r="F52" i="1"/>
  <c r="F51" i="1"/>
  <c r="F50" i="1"/>
  <c r="F49" i="1"/>
  <c r="F47" i="1"/>
  <c r="F46" i="1"/>
  <c r="G17" i="1" l="1"/>
  <c r="G33" i="1" l="1"/>
  <c r="K33" i="1" s="1"/>
  <c r="G38" i="1"/>
  <c r="K38" i="1" s="1"/>
  <c r="G37" i="1"/>
  <c r="K37" i="1" s="1"/>
  <c r="G35" i="1"/>
  <c r="K35" i="1" s="1"/>
  <c r="G34" i="1"/>
  <c r="K34" i="1" s="1"/>
  <c r="G32" i="1"/>
  <c r="K32" i="1" s="1"/>
  <c r="G31" i="1"/>
  <c r="K31" i="1" s="1"/>
  <c r="G30" i="1"/>
  <c r="K30" i="1" s="1"/>
  <c r="G28" i="1"/>
  <c r="K28" i="1" s="1"/>
  <c r="G27" i="1"/>
  <c r="K27" i="1" s="1"/>
  <c r="G26" i="1"/>
  <c r="K26" i="1" s="1"/>
  <c r="G25" i="1"/>
  <c r="K25" i="1" s="1"/>
  <c r="G24" i="1"/>
  <c r="K24" i="1" s="1"/>
  <c r="G23" i="1"/>
  <c r="G22" i="1"/>
  <c r="K22" i="1" s="1"/>
  <c r="K21" i="1"/>
  <c r="G18" i="1"/>
  <c r="K17" i="1"/>
  <c r="G16" i="1"/>
  <c r="K16" i="1" s="1"/>
  <c r="G15" i="1"/>
  <c r="K15" i="1" s="1"/>
  <c r="G13" i="1"/>
  <c r="K13" i="1" s="1"/>
  <c r="G11" i="1"/>
  <c r="K11" i="1" s="1"/>
  <c r="G12" i="1"/>
  <c r="K12" i="1" s="1"/>
  <c r="G36" i="1"/>
  <c r="K36" i="1" s="1"/>
  <c r="G29" i="1"/>
  <c r="K29" i="1" s="1"/>
  <c r="K23" i="1"/>
  <c r="K20" i="1"/>
  <c r="G19" i="1"/>
  <c r="K19" i="1" s="1"/>
  <c r="K18" i="1"/>
  <c r="G14" i="1"/>
  <c r="K14" i="1" s="1"/>
  <c r="J54" i="1" l="1"/>
  <c r="J55" i="1"/>
  <c r="F72" i="1"/>
  <c r="F73" i="1"/>
  <c r="F59" i="1"/>
  <c r="F58" i="1"/>
  <c r="G39" i="1"/>
  <c r="H39" i="1" s="1"/>
  <c r="K39" i="1"/>
</calcChain>
</file>

<file path=xl/sharedStrings.xml><?xml version="1.0" encoding="utf-8"?>
<sst xmlns="http://schemas.openxmlformats.org/spreadsheetml/2006/main" count="147" uniqueCount="106">
  <si>
    <t>JELENTKEZÉSI LAP</t>
  </si>
  <si>
    <t>Tárgykód</t>
  </si>
  <si>
    <t>Tárgynév</t>
  </si>
  <si>
    <t>6KTNOVFOLDRNB</t>
  </si>
  <si>
    <t>Növényföldrajz</t>
  </si>
  <si>
    <t>6KH65NA101B</t>
  </si>
  <si>
    <t>Ábrázoló geometria 1.</t>
  </si>
  <si>
    <t>6NP20NA101B</t>
  </si>
  <si>
    <t>Növénytan</t>
  </si>
  <si>
    <t>6DD02NA201B</t>
  </si>
  <si>
    <t>Dendrológia és dísznövényismeret 1.</t>
  </si>
  <si>
    <t>6KH65NA204B</t>
  </si>
  <si>
    <t>Ábrázoló geometria 2.</t>
  </si>
  <si>
    <t>6KH65NA203B</t>
  </si>
  <si>
    <t>6KH61NATE1B</t>
  </si>
  <si>
    <t>Tereprendezés</t>
  </si>
  <si>
    <t>6TV62NATE1B</t>
  </si>
  <si>
    <t>Természetvédelem</t>
  </si>
  <si>
    <t>6TV62NAKV1B</t>
  </si>
  <si>
    <t>6KH65EPIT1NB</t>
  </si>
  <si>
    <t>Településépítészet</t>
  </si>
  <si>
    <t>bizottsági tag aláírása</t>
  </si>
  <si>
    <t>Testnevelés 1.</t>
  </si>
  <si>
    <t>6TKKMNAKJ1B</t>
  </si>
  <si>
    <t>6TYMATNB</t>
  </si>
  <si>
    <t>Testnevelés 2.</t>
  </si>
  <si>
    <t>6KMKERTT2NB</t>
  </si>
  <si>
    <t>GIS (térinformatikai rendszerek)</t>
  </si>
  <si>
    <t>6KHGETEGYNB</t>
  </si>
  <si>
    <t>6TF63GISTERNB</t>
  </si>
  <si>
    <t>6TV62NAMF1B</t>
  </si>
  <si>
    <t>Tantárgyi előfeltétel/Súlyozottan számító tárgyak</t>
  </si>
  <si>
    <t>6TKKPNAKE1B</t>
  </si>
  <si>
    <t>6KP61KSÉ2NB</t>
  </si>
  <si>
    <t>Tájrendező specializáció</t>
  </si>
  <si>
    <t>Súlyozott tárgyak átlaga:</t>
  </si>
  <si>
    <t>Átlag:</t>
  </si>
  <si>
    <t>Alkalmazott matematika</t>
  </si>
  <si>
    <t>Környezettan</t>
  </si>
  <si>
    <t>6KTKORTAN1B</t>
  </si>
  <si>
    <t>6KMKMTORNB</t>
  </si>
  <si>
    <t>Kert- és művészettörténet</t>
  </si>
  <si>
    <t>6KMRSZAT1NB</t>
  </si>
  <si>
    <t>6KMRSZAT2NB</t>
  </si>
  <si>
    <t>Kertépítészeti anyagtan és statika</t>
  </si>
  <si>
    <t>6KMKASNB</t>
  </si>
  <si>
    <t>Tájépítészeti vízgazdálkodás</t>
  </si>
  <si>
    <t>6TFTEPVIZGNB</t>
  </si>
  <si>
    <t xml:space="preserve">6KMTGANB </t>
  </si>
  <si>
    <t>Kertépítészeti grafikus tervező rendszerek</t>
  </si>
  <si>
    <t>6TYKGTRNB</t>
  </si>
  <si>
    <t xml:space="preserve">Tereprendezés </t>
  </si>
  <si>
    <t>Hallgató neve:</t>
  </si>
  <si>
    <t>Kezdés éve:</t>
  </si>
  <si>
    <t>SPECIALIZÁCIÓVÁLASZTÁS</t>
  </si>
  <si>
    <t>Tájépítészeti, Településtervezési  és Díszkertészeti Intézet</t>
  </si>
  <si>
    <t>Tájrendező és kertépítő mérnök BSc</t>
  </si>
  <si>
    <t>Kreditekkel súlyozott kummulált tanulmányi átlag:
(kredit × érdemjegy) / össz.kredit</t>
  </si>
  <si>
    <t>Összes kredit:</t>
  </si>
  <si>
    <t xml:space="preserve">NEPTUN-kódja: </t>
  </si>
  <si>
    <t>Az első három félév tárgyai</t>
  </si>
  <si>
    <t>6TN61NATE1B</t>
  </si>
  <si>
    <t>6TN61NATE2B</t>
  </si>
  <si>
    <t>Kertépítő ("A") specializáció választásának sorszáma:</t>
  </si>
  <si>
    <t>Településüzemeltető  ("D") specializáció választásának sorszáma:</t>
  </si>
  <si>
    <r>
      <t xml:space="preserve">megszerzett érdemjegy </t>
    </r>
    <r>
      <rPr>
        <b/>
        <sz val="11"/>
        <color rgb="FFFF0000"/>
        <rFont val="Arial Narrow"/>
        <family val="2"/>
        <charset val="238"/>
      </rPr>
      <t>(kitöltendő)</t>
    </r>
  </si>
  <si>
    <t>aláírva</t>
  </si>
  <si>
    <t>Tájvédelmi és Tájrehabilitációs Tanszék ("B")
választásának sorszáma:</t>
  </si>
  <si>
    <t>2.</t>
  </si>
  <si>
    <t>3.</t>
  </si>
  <si>
    <t>1.</t>
  </si>
  <si>
    <t>4.</t>
  </si>
  <si>
    <t>Kelt:</t>
  </si>
  <si>
    <t>Az intézeti bizottság döntése:</t>
  </si>
  <si>
    <t>Felvételt nyert a …………………………………………………………………………………..……...…. specializációra.</t>
  </si>
  <si>
    <t>Sorszámok</t>
  </si>
  <si>
    <t>A Jelentkezési lapon csak a zöld háttérszínnel jelölt cellák tölthetők ki (és csak azokat kell kitölteni.)</t>
  </si>
  <si>
    <r>
      <t xml:space="preserve">ha </t>
    </r>
    <r>
      <rPr>
        <b/>
        <u/>
        <sz val="11"/>
        <rFont val="Arial Narrow"/>
        <family val="2"/>
        <charset val="238"/>
      </rPr>
      <t xml:space="preserve">csak </t>
    </r>
    <r>
      <rPr>
        <sz val="11"/>
        <rFont val="Arial Narrow"/>
        <family val="2"/>
        <charset val="238"/>
      </rPr>
      <t xml:space="preserve">aláírása van (azaz nem vizsgázott)
</t>
    </r>
    <r>
      <rPr>
        <sz val="11"/>
        <color indexed="10"/>
        <rFont val="Arial Narrow"/>
        <family val="2"/>
        <charset val="238"/>
      </rPr>
      <t>írja be "aláírva"</t>
    </r>
  </si>
  <si>
    <t>Kérjük sorszámmal (1., 2., 3., 4.) jelölje a specializáció választásának sorrendjét!</t>
  </si>
  <si>
    <t>Tájtervezési és Területfejlesztési Tanszék ("C")
választásának sorszáma:</t>
  </si>
  <si>
    <t>Dendrológia és dísznövényismeret 2.</t>
  </si>
  <si>
    <t>(súlyozott)</t>
  </si>
  <si>
    <t>Kert- és szabadtérépítés  1.</t>
  </si>
  <si>
    <t>Kert- és szabadtérépítés  2.</t>
  </si>
  <si>
    <t>Kertépítészeti szerkezettan 1.</t>
  </si>
  <si>
    <t>Rajz és szabadtér-ábrázolási technikák 1.</t>
  </si>
  <si>
    <t>Rajz és szabadtér-ábrázolási technikák 2.</t>
  </si>
  <si>
    <t>Kerttörténet 2.</t>
  </si>
  <si>
    <t>Környezetvédelem</t>
  </si>
  <si>
    <t>Magyarország tájföldrajza</t>
  </si>
  <si>
    <t>Tájrendezés</t>
  </si>
  <si>
    <t>Tájtörténet</t>
  </si>
  <si>
    <t>Építészet 1.</t>
  </si>
  <si>
    <t>Építészet 2.</t>
  </si>
  <si>
    <t>Társadalom- és gazdaságtudományi alapismeretek 1.</t>
  </si>
  <si>
    <t>Geodézia 1.</t>
  </si>
  <si>
    <t>Geodézia terepgyakorlat</t>
  </si>
  <si>
    <t>Kert- és szabadtérépítés 2.</t>
  </si>
  <si>
    <t>Kert- és szabadtérépítés 1.</t>
  </si>
  <si>
    <t>Közigazgatási és jogi ismeretek</t>
  </si>
  <si>
    <r>
      <t xml:space="preserve">érdemjegy
</t>
    </r>
    <r>
      <rPr>
        <b/>
        <sz val="9"/>
        <color rgb="FFFF0000"/>
        <rFont val="Arial Narrow"/>
        <family val="2"/>
        <charset val="238"/>
      </rPr>
      <t>(a színes hátterű cellákat kell kitölteni)</t>
    </r>
  </si>
  <si>
    <t>A jelentkező hallgató a jelentkezési lap NEPTUN-rendszerbe való feltöltésével nyilatkozik, hogy a jelentkezési lapon közölt adatok a valóságnak megfelelnek, azokért felelősséget vállal.
A valótlan adatokkal (tévesen) kitöltött jelentkezési lapot semmisnek kell tekinteni.
A jelentkezési lap a hallgató aláírása nélkül érvényes, XLSX vagy PDF formátumban kell csatolni a NEPTUN-rendszeren keresztül benyújtott specializációválasztási kérelemhez.</t>
  </si>
  <si>
    <t>2019/2020. tanév őszi félév</t>
  </si>
  <si>
    <t>2020/2021. tanév őszi félév</t>
  </si>
  <si>
    <t>Beiratkozás</t>
  </si>
  <si>
    <r>
      <t xml:space="preserve">Teljesített kredit
</t>
    </r>
    <r>
      <rPr>
        <b/>
        <i/>
        <sz val="11"/>
        <color theme="6" tint="-0.249977111117893"/>
        <rFont val="Arial Narrow"/>
        <family val="2"/>
        <charset val="238"/>
      </rPr>
      <t>(a jegy megadása után kitöltődik)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</si>
</sst>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b/>
      <i/>
      <sz val="11"/>
      <color theme="6" tint="-0.249977111117893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3"/>
      <name val="Arial Narrow"/>
      <family val="2"/>
      <charset val="238"/>
    </font>
    <font>
      <b/>
      <sz val="13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5" fillId="0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2" fontId="2" fillId="0" borderId="20" xfId="0" applyNumberFormat="1" applyFont="1" applyFill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2" fontId="2" fillId="0" borderId="2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/>
    <xf numFmtId="0" fontId="13" fillId="0" borderId="0" xfId="0" applyFont="1" applyAlignment="1">
      <alignment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2" fillId="0" borderId="24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1"/>
  <sheetViews>
    <sheetView tabSelected="1" view="pageBreakPreview" topLeftCell="D55" zoomScaleNormal="100" zoomScaleSheetLayoutView="100" workbookViewId="0">
      <selection activeCell="D61" sqref="D61"/>
    </sheetView>
  </sheetViews>
  <sheetFormatPr defaultRowHeight="16.5" x14ac:dyDescent="0.2"/>
  <cols>
    <col min="1" max="3" width="0" style="2" hidden="1" customWidth="1"/>
    <col min="4" max="4" width="48.140625" style="2" customWidth="1"/>
    <col min="5" max="5" width="16.42578125" style="2" customWidth="1"/>
    <col min="6" max="6" width="18.7109375" style="2" customWidth="1"/>
    <col min="7" max="7" width="18.42578125" style="2" customWidth="1"/>
    <col min="8" max="8" width="56.28515625" style="2" customWidth="1"/>
    <col min="9" max="9" width="19.7109375" style="2" customWidth="1"/>
    <col min="10" max="10" width="21.85546875" style="2" customWidth="1"/>
    <col min="11" max="11" width="7" style="2" hidden="1" customWidth="1"/>
    <col min="12" max="12" width="22.7109375" style="2" customWidth="1"/>
    <col min="13" max="13" width="0.28515625" style="2" hidden="1" customWidth="1"/>
    <col min="14" max="16384" width="9.140625" style="2"/>
  </cols>
  <sheetData>
    <row r="1" spans="3:13" ht="17.25" x14ac:dyDescent="0.2">
      <c r="D1" s="49" t="s">
        <v>76</v>
      </c>
    </row>
    <row r="2" spans="3:13" ht="30.75" customHeight="1" x14ac:dyDescent="0.2">
      <c r="D2" s="36" t="s">
        <v>55</v>
      </c>
      <c r="E2" s="3"/>
      <c r="F2" s="3"/>
      <c r="G2" s="93" t="s">
        <v>0</v>
      </c>
      <c r="H2" s="93"/>
      <c r="I2" s="93"/>
      <c r="J2" s="93"/>
      <c r="K2" s="5"/>
      <c r="M2" s="6"/>
    </row>
    <row r="3" spans="3:13" ht="27" customHeight="1" x14ac:dyDescent="0.2">
      <c r="D3" s="36" t="s">
        <v>54</v>
      </c>
      <c r="E3" s="5"/>
      <c r="F3" s="3"/>
      <c r="G3" s="93" t="s">
        <v>56</v>
      </c>
      <c r="H3" s="93"/>
      <c r="I3" s="93"/>
      <c r="J3" s="93"/>
      <c r="K3" s="3"/>
      <c r="M3" s="6"/>
    </row>
    <row r="4" spans="3:13" x14ac:dyDescent="0.2">
      <c r="F4" s="3"/>
      <c r="G4" s="5"/>
      <c r="H4" s="5"/>
      <c r="I4" s="5"/>
      <c r="J4" s="6"/>
      <c r="K4" s="6"/>
      <c r="M4" s="6"/>
    </row>
    <row r="5" spans="3:13" ht="35.1" customHeight="1" x14ac:dyDescent="0.2">
      <c r="D5" s="14" t="s">
        <v>52</v>
      </c>
      <c r="E5" s="64"/>
      <c r="F5" s="64"/>
      <c r="G5" s="94" t="s">
        <v>53</v>
      </c>
      <c r="H5" s="95"/>
      <c r="I5" s="68"/>
      <c r="J5" s="69"/>
      <c r="K5" s="3"/>
      <c r="M5" s="6"/>
    </row>
    <row r="6" spans="3:13" ht="21.75" customHeight="1" x14ac:dyDescent="0.2">
      <c r="D6" s="37" t="s">
        <v>59</v>
      </c>
      <c r="E6" s="65"/>
      <c r="F6" s="65"/>
      <c r="G6" s="8"/>
      <c r="H6" s="8"/>
      <c r="I6" s="8"/>
      <c r="M6" s="6"/>
    </row>
    <row r="7" spans="3:13" ht="17.25" thickBot="1" x14ac:dyDescent="0.25">
      <c r="F7" s="4"/>
      <c r="G7" s="7"/>
      <c r="H7" s="7"/>
      <c r="I7" s="7"/>
      <c r="J7" s="8"/>
      <c r="K7" s="8"/>
      <c r="M7" s="6"/>
    </row>
    <row r="8" spans="3:13" ht="9" hidden="1" customHeight="1" thickBot="1" x14ac:dyDescent="0.25">
      <c r="F8" s="4"/>
      <c r="G8" s="7"/>
      <c r="H8" s="7"/>
      <c r="I8" s="7"/>
      <c r="J8" s="8"/>
      <c r="K8" s="8"/>
      <c r="M8" s="6"/>
    </row>
    <row r="9" spans="3:13" ht="30" customHeight="1" thickBot="1" x14ac:dyDescent="0.25">
      <c r="D9" s="96" t="s">
        <v>60</v>
      </c>
      <c r="E9" s="97"/>
      <c r="F9" s="97"/>
      <c r="G9" s="97"/>
      <c r="H9" s="97"/>
      <c r="I9" s="97"/>
      <c r="J9" s="98"/>
      <c r="K9" s="9"/>
    </row>
    <row r="10" spans="3:13" ht="47.25" customHeight="1" x14ac:dyDescent="0.2">
      <c r="C10" s="2">
        <v>1</v>
      </c>
      <c r="D10" s="77" t="s">
        <v>2</v>
      </c>
      <c r="E10" s="78"/>
      <c r="F10" s="10" t="s">
        <v>1</v>
      </c>
      <c r="G10" s="11" t="s">
        <v>105</v>
      </c>
      <c r="H10" s="12" t="s">
        <v>65</v>
      </c>
      <c r="I10" s="66" t="s">
        <v>77</v>
      </c>
      <c r="J10" s="67"/>
    </row>
    <row r="11" spans="3:13" x14ac:dyDescent="0.2">
      <c r="C11" s="2">
        <v>2</v>
      </c>
      <c r="D11" s="73" t="s">
        <v>6</v>
      </c>
      <c r="E11" s="74"/>
      <c r="F11" s="1" t="s">
        <v>5</v>
      </c>
      <c r="G11" s="13">
        <f>IF(H11&gt;1,2,0)</f>
        <v>0</v>
      </c>
      <c r="H11" s="51"/>
      <c r="I11" s="68"/>
      <c r="J11" s="69"/>
      <c r="K11" s="2">
        <f t="shared" ref="K11:K38" si="0">G11*H11</f>
        <v>0</v>
      </c>
    </row>
    <row r="12" spans="3:13" x14ac:dyDescent="0.2">
      <c r="C12" s="2">
        <v>3</v>
      </c>
      <c r="D12" s="73" t="s">
        <v>12</v>
      </c>
      <c r="E12" s="74"/>
      <c r="F12" s="1" t="s">
        <v>11</v>
      </c>
      <c r="G12" s="13">
        <f>IF(H12&gt;1,2,0)</f>
        <v>0</v>
      </c>
      <c r="H12" s="51"/>
      <c r="I12" s="68"/>
      <c r="J12" s="69"/>
      <c r="K12" s="2">
        <f t="shared" si="0"/>
        <v>0</v>
      </c>
    </row>
    <row r="13" spans="3:13" x14ac:dyDescent="0.2">
      <c r="C13" s="2">
        <v>4</v>
      </c>
      <c r="D13" s="75" t="s">
        <v>37</v>
      </c>
      <c r="E13" s="76"/>
      <c r="F13" s="1" t="s">
        <v>24</v>
      </c>
      <c r="G13" s="13">
        <f>IF(H13&gt;1,3,0)</f>
        <v>0</v>
      </c>
      <c r="H13" s="51"/>
      <c r="I13" s="68"/>
      <c r="J13" s="69"/>
      <c r="K13" s="2">
        <f t="shared" si="0"/>
        <v>0</v>
      </c>
    </row>
    <row r="14" spans="3:13" x14ac:dyDescent="0.2">
      <c r="C14" s="2">
        <v>7</v>
      </c>
      <c r="D14" s="73" t="s">
        <v>10</v>
      </c>
      <c r="E14" s="74"/>
      <c r="F14" s="1" t="s">
        <v>9</v>
      </c>
      <c r="G14" s="13">
        <f t="shared" ref="G14:G36" si="1">IF(H14&gt;1,4,0)</f>
        <v>0</v>
      </c>
      <c r="H14" s="51"/>
      <c r="I14" s="68"/>
      <c r="J14" s="69"/>
      <c r="K14" s="2">
        <f t="shared" si="0"/>
        <v>0</v>
      </c>
    </row>
    <row r="15" spans="3:13" x14ac:dyDescent="0.2">
      <c r="C15" s="2">
        <v>9</v>
      </c>
      <c r="D15" s="73" t="s">
        <v>92</v>
      </c>
      <c r="E15" s="74"/>
      <c r="F15" s="1" t="s">
        <v>19</v>
      </c>
      <c r="G15" s="13">
        <f>IF(H15&gt;1,3,0)</f>
        <v>0</v>
      </c>
      <c r="H15" s="51"/>
      <c r="I15" s="68"/>
      <c r="J15" s="69"/>
      <c r="K15" s="2">
        <f t="shared" si="0"/>
        <v>0</v>
      </c>
    </row>
    <row r="16" spans="3:13" x14ac:dyDescent="0.2">
      <c r="C16" s="2">
        <v>11</v>
      </c>
      <c r="D16" s="73" t="s">
        <v>95</v>
      </c>
      <c r="E16" s="74"/>
      <c r="F16" s="1" t="s">
        <v>13</v>
      </c>
      <c r="G16" s="13">
        <f>IF(H16&gt;1,4,0)</f>
        <v>0</v>
      </c>
      <c r="H16" s="51"/>
      <c r="I16" s="68"/>
      <c r="J16" s="69"/>
      <c r="K16" s="2">
        <f t="shared" si="0"/>
        <v>0</v>
      </c>
    </row>
    <row r="17" spans="3:11" x14ac:dyDescent="0.2">
      <c r="C17" s="2">
        <v>12</v>
      </c>
      <c r="D17" s="73" t="s">
        <v>96</v>
      </c>
      <c r="E17" s="74"/>
      <c r="F17" s="1" t="s">
        <v>28</v>
      </c>
      <c r="G17" s="13">
        <f>IF(H17&gt;1,0,0)</f>
        <v>0</v>
      </c>
      <c r="H17" s="51"/>
      <c r="I17" s="68"/>
      <c r="J17" s="69"/>
      <c r="K17" s="2">
        <f t="shared" si="0"/>
        <v>0</v>
      </c>
    </row>
    <row r="18" spans="3:11" x14ac:dyDescent="0.2">
      <c r="C18" s="2">
        <v>13</v>
      </c>
      <c r="D18" s="73" t="s">
        <v>27</v>
      </c>
      <c r="E18" s="74"/>
      <c r="F18" s="1" t="s">
        <v>29</v>
      </c>
      <c r="G18" s="13">
        <f>IF(H18&gt;1,4,0)</f>
        <v>0</v>
      </c>
      <c r="H18" s="51"/>
      <c r="I18" s="68"/>
      <c r="J18" s="69"/>
      <c r="K18" s="2">
        <f t="shared" si="0"/>
        <v>0</v>
      </c>
    </row>
    <row r="19" spans="3:11" x14ac:dyDescent="0.2">
      <c r="C19" s="2">
        <v>14</v>
      </c>
      <c r="D19" s="75" t="s">
        <v>41</v>
      </c>
      <c r="E19" s="76"/>
      <c r="F19" s="1" t="s">
        <v>40</v>
      </c>
      <c r="G19" s="13">
        <f t="shared" si="1"/>
        <v>0</v>
      </c>
      <c r="H19" s="51"/>
      <c r="I19" s="68"/>
      <c r="J19" s="69"/>
      <c r="K19" s="2">
        <f t="shared" si="0"/>
        <v>0</v>
      </c>
    </row>
    <row r="20" spans="3:11" x14ac:dyDescent="0.2">
      <c r="C20" s="2">
        <v>15</v>
      </c>
      <c r="D20" s="73" t="s">
        <v>98</v>
      </c>
      <c r="E20" s="74"/>
      <c r="F20" s="1" t="s">
        <v>32</v>
      </c>
      <c r="G20" s="13">
        <f>IF(H20&gt;1,5,0)</f>
        <v>0</v>
      </c>
      <c r="H20" s="51"/>
      <c r="I20" s="68"/>
      <c r="J20" s="69"/>
      <c r="K20" s="2">
        <f t="shared" si="0"/>
        <v>0</v>
      </c>
    </row>
    <row r="21" spans="3:11" x14ac:dyDescent="0.2">
      <c r="C21" s="2">
        <v>16</v>
      </c>
      <c r="D21" s="73" t="s">
        <v>97</v>
      </c>
      <c r="E21" s="74"/>
      <c r="F21" s="1" t="s">
        <v>33</v>
      </c>
      <c r="G21" s="13">
        <f>IF(H21&gt;1,4,0)</f>
        <v>0</v>
      </c>
      <c r="H21" s="51"/>
      <c r="I21" s="68"/>
      <c r="J21" s="69"/>
      <c r="K21" s="2">
        <f t="shared" si="0"/>
        <v>0</v>
      </c>
    </row>
    <row r="22" spans="3:11" x14ac:dyDescent="0.2">
      <c r="C22" s="2">
        <v>17</v>
      </c>
      <c r="D22" s="75" t="s">
        <v>44</v>
      </c>
      <c r="E22" s="76"/>
      <c r="F22" s="1" t="s">
        <v>45</v>
      </c>
      <c r="G22" s="13">
        <f>IF(H22&gt;1,2,0)</f>
        <v>0</v>
      </c>
      <c r="H22" s="51"/>
      <c r="I22" s="68"/>
      <c r="J22" s="69"/>
      <c r="K22" s="2">
        <f t="shared" si="0"/>
        <v>0</v>
      </c>
    </row>
    <row r="23" spans="3:11" x14ac:dyDescent="0.2">
      <c r="C23" s="2">
        <v>18</v>
      </c>
      <c r="D23" s="75" t="s">
        <v>49</v>
      </c>
      <c r="E23" s="76"/>
      <c r="F23" s="1" t="s">
        <v>50</v>
      </c>
      <c r="G23" s="13">
        <f>IF(H23&gt;1,5,0)</f>
        <v>0</v>
      </c>
      <c r="H23" s="51"/>
      <c r="I23" s="68"/>
      <c r="J23" s="69"/>
      <c r="K23" s="2">
        <f t="shared" si="0"/>
        <v>0</v>
      </c>
    </row>
    <row r="24" spans="3:11" x14ac:dyDescent="0.2">
      <c r="C24" s="2">
        <v>19</v>
      </c>
      <c r="D24" s="75" t="s">
        <v>87</v>
      </c>
      <c r="E24" s="76"/>
      <c r="F24" s="1" t="s">
        <v>26</v>
      </c>
      <c r="G24" s="13">
        <f>IF(H24&gt;1,3,0)</f>
        <v>0</v>
      </c>
      <c r="H24" s="51"/>
      <c r="I24" s="68"/>
      <c r="J24" s="69"/>
      <c r="K24" s="2">
        <f t="shared" si="0"/>
        <v>0</v>
      </c>
    </row>
    <row r="25" spans="3:11" x14ac:dyDescent="0.2">
      <c r="C25" s="2">
        <v>20</v>
      </c>
      <c r="D25" s="75" t="s">
        <v>38</v>
      </c>
      <c r="E25" s="76"/>
      <c r="F25" s="1" t="s">
        <v>39</v>
      </c>
      <c r="G25" s="13">
        <f>IF(H25&gt;1,3,0)</f>
        <v>0</v>
      </c>
      <c r="H25" s="51"/>
      <c r="I25" s="68"/>
      <c r="J25" s="69"/>
      <c r="K25" s="2">
        <f t="shared" si="0"/>
        <v>0</v>
      </c>
    </row>
    <row r="26" spans="3:11" x14ac:dyDescent="0.2">
      <c r="C26" s="2">
        <v>21</v>
      </c>
      <c r="D26" s="73" t="s">
        <v>88</v>
      </c>
      <c r="E26" s="74"/>
      <c r="F26" s="1" t="s">
        <v>18</v>
      </c>
      <c r="G26" s="13">
        <f>IF(H26&gt;1,2,0)</f>
        <v>0</v>
      </c>
      <c r="H26" s="51"/>
      <c r="I26" s="68"/>
      <c r="J26" s="69"/>
      <c r="K26" s="2">
        <f t="shared" si="0"/>
        <v>0</v>
      </c>
    </row>
    <row r="27" spans="3:11" x14ac:dyDescent="0.2">
      <c r="C27" s="2">
        <v>22</v>
      </c>
      <c r="D27" s="73" t="s">
        <v>99</v>
      </c>
      <c r="E27" s="74"/>
      <c r="F27" s="1" t="s">
        <v>23</v>
      </c>
      <c r="G27" s="13">
        <f>IF(H27&gt;1,3,0)</f>
        <v>0</v>
      </c>
      <c r="H27" s="51"/>
      <c r="I27" s="68"/>
      <c r="J27" s="69"/>
      <c r="K27" s="2">
        <f t="shared" si="0"/>
        <v>0</v>
      </c>
    </row>
    <row r="28" spans="3:11" x14ac:dyDescent="0.2">
      <c r="C28" s="2">
        <v>23</v>
      </c>
      <c r="D28" s="73" t="s">
        <v>89</v>
      </c>
      <c r="E28" s="74"/>
      <c r="F28" s="1" t="s">
        <v>30</v>
      </c>
      <c r="G28" s="13">
        <f>IF(H28&gt;1,2,0)</f>
        <v>0</v>
      </c>
      <c r="H28" s="51"/>
      <c r="I28" s="68"/>
      <c r="J28" s="69"/>
      <c r="K28" s="2">
        <f t="shared" si="0"/>
        <v>0</v>
      </c>
    </row>
    <row r="29" spans="3:11" x14ac:dyDescent="0.2">
      <c r="C29" s="2">
        <v>26</v>
      </c>
      <c r="D29" s="73" t="s">
        <v>4</v>
      </c>
      <c r="E29" s="74"/>
      <c r="F29" s="1" t="s">
        <v>3</v>
      </c>
      <c r="G29" s="13">
        <f t="shared" si="1"/>
        <v>0</v>
      </c>
      <c r="H29" s="51"/>
      <c r="I29" s="68"/>
      <c r="J29" s="69"/>
      <c r="K29" s="2">
        <f t="shared" si="0"/>
        <v>0</v>
      </c>
    </row>
    <row r="30" spans="3:11" x14ac:dyDescent="0.2">
      <c r="C30" s="2">
        <v>27</v>
      </c>
      <c r="D30" s="73" t="s">
        <v>8</v>
      </c>
      <c r="E30" s="74"/>
      <c r="F30" s="1" t="s">
        <v>7</v>
      </c>
      <c r="G30" s="13">
        <f>IF(H30&gt;1,3,0)</f>
        <v>0</v>
      </c>
      <c r="H30" s="51"/>
      <c r="I30" s="68"/>
      <c r="J30" s="69"/>
      <c r="K30" s="2">
        <f t="shared" si="0"/>
        <v>0</v>
      </c>
    </row>
    <row r="31" spans="3:11" x14ac:dyDescent="0.2">
      <c r="C31" s="2">
        <v>28</v>
      </c>
      <c r="D31" s="75" t="s">
        <v>85</v>
      </c>
      <c r="E31" s="76"/>
      <c r="F31" s="1" t="s">
        <v>42</v>
      </c>
      <c r="G31" s="13">
        <f>IF(H31&gt;1,2,0)</f>
        <v>0</v>
      </c>
      <c r="H31" s="51"/>
      <c r="I31" s="68"/>
      <c r="J31" s="69"/>
      <c r="K31" s="2">
        <f t="shared" si="0"/>
        <v>0</v>
      </c>
    </row>
    <row r="32" spans="3:11" x14ac:dyDescent="0.2">
      <c r="C32" s="2">
        <v>29</v>
      </c>
      <c r="D32" s="75" t="s">
        <v>86</v>
      </c>
      <c r="E32" s="76"/>
      <c r="F32" s="1" t="s">
        <v>43</v>
      </c>
      <c r="G32" s="13">
        <f>IF(H32&gt;1,2,0)</f>
        <v>0</v>
      </c>
      <c r="H32" s="51"/>
      <c r="I32" s="68"/>
      <c r="J32" s="69"/>
      <c r="K32" s="2">
        <f t="shared" si="0"/>
        <v>0</v>
      </c>
    </row>
    <row r="33" spans="3:13" x14ac:dyDescent="0.2">
      <c r="C33" s="2">
        <v>31</v>
      </c>
      <c r="D33" s="75" t="s">
        <v>46</v>
      </c>
      <c r="E33" s="76"/>
      <c r="F33" s="1" t="s">
        <v>47</v>
      </c>
      <c r="G33" s="13">
        <f>IF(H33&gt;1,3,0)</f>
        <v>0</v>
      </c>
      <c r="H33" s="51"/>
      <c r="I33" s="68"/>
      <c r="J33" s="69"/>
      <c r="K33" s="2">
        <f t="shared" si="0"/>
        <v>0</v>
      </c>
    </row>
    <row r="34" spans="3:13" x14ac:dyDescent="0.2">
      <c r="C34" s="2">
        <v>32</v>
      </c>
      <c r="D34" s="75" t="s">
        <v>94</v>
      </c>
      <c r="E34" s="76"/>
      <c r="F34" s="1" t="s">
        <v>48</v>
      </c>
      <c r="G34" s="13">
        <f>IF(H34&gt;1,2,0)</f>
        <v>0</v>
      </c>
      <c r="H34" s="51"/>
      <c r="I34" s="68"/>
      <c r="J34" s="69"/>
      <c r="K34" s="2">
        <f t="shared" si="0"/>
        <v>0</v>
      </c>
    </row>
    <row r="35" spans="3:13" x14ac:dyDescent="0.2">
      <c r="C35" s="2">
        <v>33</v>
      </c>
      <c r="D35" s="75" t="s">
        <v>15</v>
      </c>
      <c r="E35" s="76"/>
      <c r="F35" s="1" t="s">
        <v>14</v>
      </c>
      <c r="G35" s="13">
        <f>IF(H35&gt;1,4,0)</f>
        <v>0</v>
      </c>
      <c r="H35" s="51"/>
      <c r="I35" s="68"/>
      <c r="J35" s="69"/>
      <c r="K35" s="2">
        <f t="shared" si="0"/>
        <v>0</v>
      </c>
    </row>
    <row r="36" spans="3:13" x14ac:dyDescent="0.2">
      <c r="C36" s="2">
        <v>34</v>
      </c>
      <c r="D36" s="73" t="s">
        <v>17</v>
      </c>
      <c r="E36" s="74"/>
      <c r="F36" s="1" t="s">
        <v>16</v>
      </c>
      <c r="G36" s="13">
        <f t="shared" si="1"/>
        <v>0</v>
      </c>
      <c r="H36" s="51"/>
      <c r="I36" s="68"/>
      <c r="J36" s="69"/>
      <c r="K36" s="2">
        <f t="shared" si="0"/>
        <v>0</v>
      </c>
    </row>
    <row r="37" spans="3:13" x14ac:dyDescent="0.2">
      <c r="C37" s="2">
        <v>35</v>
      </c>
      <c r="D37" s="73" t="s">
        <v>22</v>
      </c>
      <c r="E37" s="74"/>
      <c r="F37" s="1" t="s">
        <v>61</v>
      </c>
      <c r="G37" s="13">
        <f>IF(H37&gt;1,0,0)</f>
        <v>0</v>
      </c>
      <c r="H37" s="51"/>
      <c r="I37" s="68"/>
      <c r="J37" s="69"/>
      <c r="K37" s="2">
        <f t="shared" si="0"/>
        <v>0</v>
      </c>
    </row>
    <row r="38" spans="3:13" x14ac:dyDescent="0.2">
      <c r="C38" s="2">
        <v>36</v>
      </c>
      <c r="D38" s="73" t="s">
        <v>25</v>
      </c>
      <c r="E38" s="74"/>
      <c r="F38" s="1" t="s">
        <v>62</v>
      </c>
      <c r="G38" s="13">
        <f>IF(H38&gt;1,0,0)</f>
        <v>0</v>
      </c>
      <c r="H38" s="51"/>
      <c r="I38" s="68"/>
      <c r="J38" s="69"/>
      <c r="K38" s="2">
        <f t="shared" si="0"/>
        <v>0</v>
      </c>
    </row>
    <row r="39" spans="3:13" ht="48" customHeight="1" x14ac:dyDescent="0.2">
      <c r="D39" s="114" t="s">
        <v>57</v>
      </c>
      <c r="E39" s="115"/>
      <c r="F39" s="15" t="s">
        <v>58</v>
      </c>
      <c r="G39" s="16">
        <f>SUM(G11:G38)</f>
        <v>0</v>
      </c>
      <c r="H39" s="17" t="str">
        <f>IF(G39=0,"",K39/G39)</f>
        <v/>
      </c>
      <c r="I39" s="100"/>
      <c r="J39" s="101"/>
      <c r="K39" s="2">
        <f>SUM(K11:K38)</f>
        <v>0</v>
      </c>
    </row>
    <row r="40" spans="3:13" ht="3" customHeight="1" x14ac:dyDescent="0.2"/>
    <row r="41" spans="3:13" ht="9.75" customHeight="1" thickBot="1" x14ac:dyDescent="0.25">
      <c r="D41" s="117"/>
      <c r="E41" s="117"/>
      <c r="F41" s="81"/>
      <c r="G41" s="81"/>
      <c r="H41" s="81"/>
      <c r="I41" s="81"/>
      <c r="J41" s="81"/>
      <c r="K41" s="81"/>
      <c r="L41" s="81"/>
      <c r="M41" s="9"/>
    </row>
    <row r="42" spans="3:13" x14ac:dyDescent="0.2">
      <c r="D42" s="71" t="s">
        <v>78</v>
      </c>
      <c r="E42" s="72"/>
      <c r="F42" s="72"/>
      <c r="G42" s="72"/>
      <c r="H42" s="72"/>
      <c r="I42" s="72"/>
      <c r="J42" s="72"/>
      <c r="K42" s="47"/>
      <c r="L42" s="47"/>
      <c r="M42" s="40"/>
    </row>
    <row r="43" spans="3:13" ht="29.25" customHeight="1" x14ac:dyDescent="0.2">
      <c r="D43" s="121" t="s">
        <v>63</v>
      </c>
      <c r="E43" s="70"/>
      <c r="F43" s="70"/>
      <c r="G43" s="6"/>
      <c r="H43" s="99" t="s">
        <v>34</v>
      </c>
      <c r="I43" s="99"/>
      <c r="J43" s="99"/>
    </row>
    <row r="44" spans="3:13" ht="33" x14ac:dyDescent="0.2">
      <c r="D44" s="121"/>
      <c r="E44" s="70"/>
      <c r="F44" s="70"/>
      <c r="G44" s="19"/>
      <c r="H44" s="43" t="s">
        <v>67</v>
      </c>
      <c r="I44" s="70"/>
      <c r="J44" s="70"/>
      <c r="K44" s="34"/>
      <c r="L44" s="20"/>
    </row>
    <row r="45" spans="3:13" ht="45" customHeight="1" x14ac:dyDescent="0.2">
      <c r="D45" s="89" t="s">
        <v>31</v>
      </c>
      <c r="E45" s="89"/>
      <c r="F45" s="21" t="s">
        <v>100</v>
      </c>
      <c r="G45" s="9"/>
      <c r="H45" s="43" t="s">
        <v>79</v>
      </c>
      <c r="I45" s="70"/>
      <c r="J45" s="70"/>
      <c r="K45" s="30"/>
    </row>
    <row r="46" spans="3:13" ht="43.5" x14ac:dyDescent="0.2">
      <c r="D46" s="90" t="s">
        <v>44</v>
      </c>
      <c r="E46" s="90"/>
      <c r="F46" s="26">
        <f>H22</f>
        <v>0</v>
      </c>
      <c r="G46" s="9"/>
      <c r="H46" s="89" t="s">
        <v>31</v>
      </c>
      <c r="I46" s="89"/>
      <c r="J46" s="21" t="s">
        <v>100</v>
      </c>
      <c r="K46" s="31"/>
    </row>
    <row r="47" spans="3:13" x14ac:dyDescent="0.2">
      <c r="D47" s="91" t="s">
        <v>10</v>
      </c>
      <c r="E47" s="92"/>
      <c r="F47" s="26">
        <f>H14</f>
        <v>0</v>
      </c>
      <c r="G47" s="23"/>
      <c r="H47" s="90" t="s">
        <v>49</v>
      </c>
      <c r="I47" s="90"/>
      <c r="J47" s="26">
        <f>H23</f>
        <v>0</v>
      </c>
      <c r="K47" s="27"/>
    </row>
    <row r="48" spans="3:13" x14ac:dyDescent="0.2">
      <c r="D48" s="84" t="s">
        <v>80</v>
      </c>
      <c r="E48" s="84"/>
      <c r="F48" s="56"/>
      <c r="G48" s="23"/>
      <c r="H48" s="90" t="s">
        <v>27</v>
      </c>
      <c r="I48" s="90"/>
      <c r="J48" s="26">
        <f>H18</f>
        <v>0</v>
      </c>
      <c r="K48" s="31"/>
    </row>
    <row r="49" spans="4:12" x14ac:dyDescent="0.2">
      <c r="D49" s="58" t="s">
        <v>82</v>
      </c>
      <c r="E49" s="58" t="s">
        <v>81</v>
      </c>
      <c r="F49" s="28">
        <f>H20</f>
        <v>0</v>
      </c>
      <c r="G49" s="23"/>
      <c r="H49" s="58" t="s">
        <v>88</v>
      </c>
      <c r="I49" s="58" t="s">
        <v>81</v>
      </c>
      <c r="J49" s="54">
        <f>H26</f>
        <v>0</v>
      </c>
      <c r="K49" s="27"/>
    </row>
    <row r="50" spans="4:12" x14ac:dyDescent="0.2">
      <c r="D50" s="58" t="s">
        <v>83</v>
      </c>
      <c r="E50" s="58" t="s">
        <v>81</v>
      </c>
      <c r="F50" s="28">
        <f>H21</f>
        <v>0</v>
      </c>
      <c r="G50" s="23"/>
      <c r="H50" s="58" t="s">
        <v>89</v>
      </c>
      <c r="I50" s="58" t="s">
        <v>81</v>
      </c>
      <c r="J50" s="54">
        <f>H28</f>
        <v>0</v>
      </c>
      <c r="K50" s="31"/>
    </row>
    <row r="51" spans="4:12" x14ac:dyDescent="0.2">
      <c r="D51" s="59" t="s">
        <v>41</v>
      </c>
      <c r="E51" s="58" t="s">
        <v>81</v>
      </c>
      <c r="F51" s="28">
        <f>H19</f>
        <v>0</v>
      </c>
      <c r="G51" s="23"/>
      <c r="H51" s="58" t="s">
        <v>90</v>
      </c>
      <c r="I51" s="58" t="s">
        <v>81</v>
      </c>
      <c r="J51" s="57"/>
      <c r="K51" s="27"/>
    </row>
    <row r="52" spans="4:12" x14ac:dyDescent="0.2">
      <c r="D52" s="58" t="s">
        <v>87</v>
      </c>
      <c r="E52" s="58" t="s">
        <v>81</v>
      </c>
      <c r="F52" s="28">
        <f>H24</f>
        <v>0</v>
      </c>
      <c r="G52" s="23"/>
      <c r="H52" s="58" t="s">
        <v>91</v>
      </c>
      <c r="I52" s="58" t="s">
        <v>81</v>
      </c>
      <c r="J52" s="57"/>
      <c r="K52" s="31"/>
    </row>
    <row r="53" spans="4:12" x14ac:dyDescent="0.2">
      <c r="D53" s="113" t="s">
        <v>85</v>
      </c>
      <c r="E53" s="113"/>
      <c r="F53" s="26">
        <f>H31</f>
        <v>0</v>
      </c>
      <c r="G53" s="23"/>
      <c r="H53" s="58" t="s">
        <v>17</v>
      </c>
      <c r="I53" s="58" t="s">
        <v>81</v>
      </c>
      <c r="J53" s="54">
        <f>H36</f>
        <v>0</v>
      </c>
      <c r="K53" s="27"/>
    </row>
    <row r="54" spans="4:12" x14ac:dyDescent="0.2">
      <c r="D54" s="113" t="s">
        <v>86</v>
      </c>
      <c r="E54" s="113"/>
      <c r="F54" s="26">
        <f>H32</f>
        <v>0</v>
      </c>
      <c r="G54" s="23"/>
      <c r="H54" s="85" t="s">
        <v>36</v>
      </c>
      <c r="I54" s="86"/>
      <c r="J54" s="50">
        <f>SUM(J47:J53)/7</f>
        <v>0</v>
      </c>
      <c r="K54" s="31"/>
    </row>
    <row r="55" spans="4:12" ht="17.25" thickBot="1" x14ac:dyDescent="0.25">
      <c r="D55" s="58" t="s">
        <v>84</v>
      </c>
      <c r="E55" s="58" t="s">
        <v>81</v>
      </c>
      <c r="F55" s="57"/>
      <c r="G55" s="23"/>
      <c r="H55" s="87" t="s">
        <v>35</v>
      </c>
      <c r="I55" s="88"/>
      <c r="J55" s="45">
        <f>(J49+J50+J51+J52+J53)/5</f>
        <v>0</v>
      </c>
      <c r="K55" s="32"/>
    </row>
    <row r="56" spans="4:12" x14ac:dyDescent="0.2">
      <c r="D56" s="90" t="s">
        <v>20</v>
      </c>
      <c r="E56" s="90"/>
      <c r="F56" s="56"/>
      <c r="G56" s="23"/>
      <c r="H56" s="108"/>
      <c r="I56" s="108"/>
      <c r="J56" s="38"/>
      <c r="K56" s="32"/>
    </row>
    <row r="57" spans="4:12" x14ac:dyDescent="0.2">
      <c r="D57" s="84" t="s">
        <v>51</v>
      </c>
      <c r="E57" s="84"/>
      <c r="F57" s="26">
        <f>H35</f>
        <v>0</v>
      </c>
      <c r="G57" s="23"/>
      <c r="H57" s="109"/>
      <c r="I57" s="109"/>
      <c r="J57" s="25"/>
      <c r="K57" s="23"/>
    </row>
    <row r="58" spans="4:12" x14ac:dyDescent="0.2">
      <c r="D58" s="85" t="s">
        <v>36</v>
      </c>
      <c r="E58" s="86"/>
      <c r="F58" s="50">
        <f>SUM(F46:F57)/12</f>
        <v>0</v>
      </c>
      <c r="G58" s="23"/>
      <c r="H58" s="109"/>
      <c r="I58" s="109"/>
      <c r="J58" s="25"/>
      <c r="K58" s="23"/>
    </row>
    <row r="59" spans="4:12" ht="17.25" thickBot="1" x14ac:dyDescent="0.25">
      <c r="D59" s="87" t="s">
        <v>35</v>
      </c>
      <c r="E59" s="88"/>
      <c r="F59" s="46">
        <f>(F49+F50+F51+F52+F55)/5</f>
        <v>0</v>
      </c>
      <c r="G59" s="23"/>
      <c r="H59" s="109"/>
      <c r="I59" s="109"/>
      <c r="J59" s="25"/>
      <c r="K59" s="23"/>
    </row>
    <row r="60" spans="4:12" x14ac:dyDescent="0.2">
      <c r="D60" s="38"/>
      <c r="E60" s="38"/>
      <c r="F60" s="39"/>
      <c r="G60" s="23"/>
      <c r="H60" s="109"/>
      <c r="I60" s="109"/>
      <c r="J60" s="25"/>
      <c r="K60" s="23"/>
    </row>
    <row r="61" spans="4:12" ht="47.25" customHeight="1" x14ac:dyDescent="0.2">
      <c r="D61" s="43" t="s">
        <v>64</v>
      </c>
      <c r="E61" s="70"/>
      <c r="F61" s="70"/>
      <c r="G61" s="19"/>
      <c r="H61" s="34"/>
      <c r="I61" s="34"/>
      <c r="J61" s="34"/>
      <c r="K61" s="34"/>
      <c r="L61" s="20"/>
    </row>
    <row r="62" spans="4:12" ht="45" customHeight="1" x14ac:dyDescent="0.2">
      <c r="D62" s="111" t="s">
        <v>31</v>
      </c>
      <c r="E62" s="112"/>
      <c r="F62" s="53" t="s">
        <v>100</v>
      </c>
      <c r="G62" s="9"/>
      <c r="H62" s="34"/>
      <c r="I62" s="34"/>
      <c r="J62" s="34"/>
      <c r="K62" s="30"/>
    </row>
    <row r="63" spans="4:12" x14ac:dyDescent="0.2">
      <c r="D63" s="90" t="s">
        <v>49</v>
      </c>
      <c r="E63" s="90"/>
      <c r="F63" s="22">
        <f>H23</f>
        <v>0</v>
      </c>
      <c r="G63" s="9"/>
      <c r="H63" s="41"/>
      <c r="I63" s="41"/>
      <c r="J63" s="41"/>
      <c r="K63" s="31"/>
    </row>
    <row r="64" spans="4:12" x14ac:dyDescent="0.2">
      <c r="D64" s="60" t="s">
        <v>92</v>
      </c>
      <c r="E64" s="58" t="s">
        <v>81</v>
      </c>
      <c r="F64" s="52">
        <f>H15</f>
        <v>0</v>
      </c>
      <c r="G64" s="23"/>
      <c r="H64" s="42"/>
      <c r="I64" s="42"/>
      <c r="J64" s="42"/>
      <c r="K64" s="27"/>
    </row>
    <row r="65" spans="1:14" x14ac:dyDescent="0.2">
      <c r="D65" s="60" t="s">
        <v>93</v>
      </c>
      <c r="E65" s="58" t="s">
        <v>81</v>
      </c>
      <c r="F65" s="55"/>
      <c r="G65" s="23"/>
      <c r="H65" s="42"/>
      <c r="I65" s="42"/>
      <c r="J65" s="42"/>
      <c r="K65" s="31"/>
    </row>
    <row r="66" spans="1:14" x14ac:dyDescent="0.2">
      <c r="D66" s="110" t="s">
        <v>27</v>
      </c>
      <c r="E66" s="110"/>
      <c r="F66" s="22">
        <f>H18</f>
        <v>0</v>
      </c>
      <c r="G66" s="23"/>
      <c r="H66" s="41"/>
      <c r="I66" s="41"/>
      <c r="J66" s="41"/>
      <c r="K66" s="27"/>
    </row>
    <row r="67" spans="1:14" x14ac:dyDescent="0.2">
      <c r="D67" s="91" t="s">
        <v>87</v>
      </c>
      <c r="E67" s="92"/>
      <c r="F67" s="22">
        <f>H24</f>
        <v>0</v>
      </c>
      <c r="G67" s="23"/>
      <c r="H67" s="41"/>
      <c r="I67" s="41"/>
      <c r="J67" s="41"/>
      <c r="K67" s="31"/>
    </row>
    <row r="68" spans="1:14" x14ac:dyDescent="0.2">
      <c r="D68" s="60" t="s">
        <v>41</v>
      </c>
      <c r="E68" s="58" t="s">
        <v>81</v>
      </c>
      <c r="F68" s="24">
        <f>H19</f>
        <v>0</v>
      </c>
      <c r="G68" s="23"/>
      <c r="H68" s="82" t="s">
        <v>101</v>
      </c>
      <c r="I68" s="83"/>
      <c r="J68" s="83"/>
      <c r="K68" s="27"/>
    </row>
    <row r="69" spans="1:14" x14ac:dyDescent="0.2">
      <c r="D69" s="106" t="s">
        <v>85</v>
      </c>
      <c r="E69" s="107"/>
      <c r="F69" s="22">
        <f>H31</f>
        <v>0</v>
      </c>
      <c r="G69" s="23"/>
      <c r="H69" s="83"/>
      <c r="I69" s="83"/>
      <c r="J69" s="83"/>
      <c r="K69" s="31"/>
    </row>
    <row r="70" spans="1:14" x14ac:dyDescent="0.2">
      <c r="D70" s="106" t="s">
        <v>86</v>
      </c>
      <c r="E70" s="107"/>
      <c r="F70" s="22">
        <f>H32</f>
        <v>0</v>
      </c>
      <c r="G70" s="23"/>
      <c r="H70" s="83"/>
      <c r="I70" s="83"/>
      <c r="J70" s="83"/>
      <c r="K70" s="27"/>
    </row>
    <row r="71" spans="1:14" ht="17.25" thickBot="1" x14ac:dyDescent="0.25">
      <c r="D71" s="61" t="s">
        <v>20</v>
      </c>
      <c r="E71" s="58" t="s">
        <v>81</v>
      </c>
      <c r="F71" s="62"/>
      <c r="G71" s="23"/>
      <c r="H71" s="83"/>
      <c r="I71" s="83"/>
      <c r="J71" s="83"/>
      <c r="K71" s="31"/>
    </row>
    <row r="72" spans="1:14" x14ac:dyDescent="0.2">
      <c r="D72" s="102" t="s">
        <v>36</v>
      </c>
      <c r="E72" s="103"/>
      <c r="F72" s="44">
        <f>SUM(F63:F71)/9</f>
        <v>0</v>
      </c>
      <c r="G72" s="23"/>
      <c r="H72" s="83"/>
      <c r="I72" s="83"/>
      <c r="J72" s="83"/>
      <c r="K72" s="32"/>
    </row>
    <row r="73" spans="1:14" ht="17.25" thickBot="1" x14ac:dyDescent="0.25">
      <c r="D73" s="104" t="s">
        <v>35</v>
      </c>
      <c r="E73" s="105"/>
      <c r="F73" s="46">
        <f>(F64+F65+F68+F71)/4</f>
        <v>0</v>
      </c>
      <c r="G73" s="23"/>
      <c r="H73" s="83"/>
      <c r="I73" s="83"/>
      <c r="J73" s="83"/>
      <c r="K73" s="32"/>
    </row>
    <row r="74" spans="1:14" ht="35.1" customHeight="1" x14ac:dyDescent="0.2">
      <c r="D74" s="29"/>
      <c r="E74" s="29"/>
      <c r="F74" s="30"/>
      <c r="G74" s="23"/>
      <c r="H74" s="83"/>
      <c r="I74" s="83"/>
      <c r="J74" s="83"/>
      <c r="K74" s="9"/>
      <c r="L74" s="9"/>
      <c r="M74" s="9"/>
      <c r="N74" s="9"/>
    </row>
    <row r="75" spans="1:14" ht="35.1" customHeight="1" x14ac:dyDescent="0.2">
      <c r="A75" s="3"/>
      <c r="B75" s="3"/>
      <c r="C75" s="3"/>
      <c r="D75" s="37" t="s">
        <v>72</v>
      </c>
      <c r="E75" s="65"/>
      <c r="F75" s="65"/>
      <c r="G75" s="29"/>
      <c r="H75" s="63"/>
      <c r="I75" s="63"/>
      <c r="J75" s="63"/>
      <c r="L75" s="18"/>
      <c r="M75" s="9"/>
      <c r="N75" s="9"/>
    </row>
    <row r="76" spans="1:14" x14ac:dyDescent="0.2">
      <c r="A76" s="3"/>
      <c r="B76" s="3"/>
      <c r="C76" s="3"/>
      <c r="D76" s="30"/>
      <c r="E76" s="30"/>
      <c r="F76" s="30"/>
      <c r="G76" s="29"/>
      <c r="H76" s="81"/>
      <c r="I76" s="81"/>
      <c r="J76" s="81"/>
      <c r="L76" s="18"/>
      <c r="M76" s="9"/>
      <c r="N76" s="9"/>
    </row>
    <row r="77" spans="1:14" ht="27" customHeight="1" x14ac:dyDescent="0.2">
      <c r="D77" s="29"/>
      <c r="E77" s="29"/>
      <c r="F77" s="30"/>
      <c r="G77" s="30"/>
      <c r="H77" s="117"/>
      <c r="I77" s="117"/>
      <c r="J77" s="117"/>
      <c r="L77" s="9"/>
      <c r="M77" s="9"/>
      <c r="N77" s="9"/>
    </row>
    <row r="78" spans="1:14" ht="58.5" customHeight="1" x14ac:dyDescent="0.2">
      <c r="D78" s="118" t="s">
        <v>73</v>
      </c>
      <c r="E78" s="118"/>
      <c r="F78" s="119"/>
      <c r="G78" s="30"/>
      <c r="H78" s="120"/>
      <c r="I78" s="120"/>
      <c r="J78" s="120"/>
      <c r="L78" s="9"/>
      <c r="M78" s="9"/>
      <c r="N78" s="9"/>
    </row>
    <row r="79" spans="1:14" ht="23.25" customHeight="1" x14ac:dyDescent="0.2">
      <c r="D79" s="29" t="s">
        <v>74</v>
      </c>
      <c r="E79" s="29"/>
      <c r="F79" s="29"/>
      <c r="G79" s="29"/>
      <c r="H79" s="29"/>
      <c r="I79" s="29"/>
      <c r="J79" s="29"/>
      <c r="K79" s="29"/>
      <c r="L79" s="9"/>
      <c r="M79" s="9"/>
      <c r="N79" s="9"/>
    </row>
    <row r="80" spans="1:14" ht="35.25" customHeight="1" x14ac:dyDescent="0.2">
      <c r="D80" s="9"/>
      <c r="E80" s="9"/>
      <c r="F80" s="9"/>
      <c r="H80" s="33"/>
      <c r="I80" s="33"/>
      <c r="J80" s="30"/>
      <c r="K80" s="18"/>
      <c r="L80" s="9"/>
      <c r="M80" s="9"/>
      <c r="N80" s="9"/>
    </row>
    <row r="81" spans="4:14" ht="24.95" customHeight="1" x14ac:dyDescent="0.2">
      <c r="D81" s="79"/>
      <c r="E81" s="79"/>
      <c r="F81" s="79"/>
      <c r="H81" s="116"/>
      <c r="I81" s="116"/>
      <c r="J81" s="116"/>
      <c r="K81" s="116"/>
      <c r="L81" s="30"/>
      <c r="M81" s="9"/>
      <c r="N81" s="9"/>
    </row>
    <row r="82" spans="4:14" x14ac:dyDescent="0.2">
      <c r="D82" s="80" t="s">
        <v>21</v>
      </c>
      <c r="E82" s="80"/>
      <c r="F82" s="80"/>
      <c r="G82" s="18"/>
      <c r="H82" s="80" t="s">
        <v>21</v>
      </c>
      <c r="I82" s="80"/>
      <c r="J82" s="80"/>
      <c r="K82" s="34"/>
      <c r="L82" s="9"/>
      <c r="M82" s="9"/>
      <c r="N82" s="9"/>
    </row>
    <row r="83" spans="4:14" ht="54.75" customHeight="1" x14ac:dyDescent="0.2">
      <c r="G83" s="33"/>
      <c r="H83" s="6"/>
      <c r="I83" s="6"/>
      <c r="J83" s="7"/>
      <c r="K83" s="7"/>
      <c r="L83" s="9"/>
    </row>
    <row r="84" spans="4:14" ht="24.95" customHeight="1" x14ac:dyDescent="0.2">
      <c r="G84" s="6"/>
      <c r="H84" s="6"/>
      <c r="I84" s="6"/>
      <c r="J84" s="7"/>
      <c r="K84" s="7"/>
      <c r="L84" s="18"/>
      <c r="M84" s="35"/>
    </row>
    <row r="85" spans="4:14" x14ac:dyDescent="0.2">
      <c r="G85" s="6"/>
      <c r="H85" s="6"/>
      <c r="I85" s="6"/>
      <c r="J85" s="7"/>
      <c r="K85" s="7"/>
    </row>
    <row r="86" spans="4:14" x14ac:dyDescent="0.2">
      <c r="G86" s="6"/>
      <c r="H86" s="6"/>
      <c r="I86" s="6"/>
      <c r="J86" s="7"/>
      <c r="K86" s="7"/>
    </row>
    <row r="87" spans="4:14" x14ac:dyDescent="0.2">
      <c r="G87" s="6"/>
      <c r="H87" s="6"/>
      <c r="I87" s="6"/>
      <c r="J87" s="7"/>
      <c r="K87" s="7"/>
    </row>
    <row r="88" spans="4:14" x14ac:dyDescent="0.2">
      <c r="G88" s="6"/>
      <c r="H88" s="6"/>
      <c r="I88" s="6"/>
      <c r="J88" s="7"/>
      <c r="K88" s="7"/>
    </row>
    <row r="89" spans="4:14" x14ac:dyDescent="0.2">
      <c r="G89" s="6"/>
      <c r="H89" s="6"/>
      <c r="I89" s="6"/>
      <c r="J89" s="7"/>
      <c r="K89" s="7"/>
    </row>
    <row r="90" spans="4:14" x14ac:dyDescent="0.2">
      <c r="G90" s="6"/>
      <c r="H90" s="6"/>
      <c r="I90" s="6"/>
      <c r="J90" s="7"/>
      <c r="K90" s="7"/>
    </row>
    <row r="91" spans="4:14" x14ac:dyDescent="0.2">
      <c r="G91" s="6"/>
      <c r="H91" s="6"/>
      <c r="I91" s="6"/>
      <c r="J91" s="6"/>
      <c r="K91" s="7"/>
    </row>
    <row r="92" spans="4:14" x14ac:dyDescent="0.2">
      <c r="G92" s="6"/>
      <c r="J92" s="6"/>
      <c r="K92" s="7"/>
    </row>
    <row r="93" spans="4:14" x14ac:dyDescent="0.2">
      <c r="G93" s="6"/>
      <c r="J93" s="6"/>
      <c r="K93" s="6"/>
    </row>
    <row r="94" spans="4:14" x14ac:dyDescent="0.2">
      <c r="G94" s="6"/>
      <c r="J94" s="6"/>
      <c r="K94" s="6"/>
    </row>
    <row r="95" spans="4:14" x14ac:dyDescent="0.2">
      <c r="G95" s="6"/>
      <c r="J95" s="6"/>
      <c r="K95" s="6"/>
    </row>
    <row r="96" spans="4:14" x14ac:dyDescent="0.2">
      <c r="J96" s="6"/>
      <c r="K96" s="6"/>
    </row>
    <row r="97" spans="10:13" x14ac:dyDescent="0.2">
      <c r="J97" s="6"/>
      <c r="K97" s="6"/>
      <c r="L97" s="7"/>
      <c r="M97" s="6"/>
    </row>
    <row r="98" spans="10:13" x14ac:dyDescent="0.2">
      <c r="J98" s="6"/>
      <c r="K98" s="6"/>
      <c r="L98" s="7"/>
      <c r="M98" s="6"/>
    </row>
    <row r="99" spans="10:13" x14ac:dyDescent="0.2">
      <c r="J99" s="6"/>
      <c r="K99" s="6"/>
      <c r="L99" s="7"/>
      <c r="M99" s="6"/>
    </row>
    <row r="100" spans="10:13" x14ac:dyDescent="0.2">
      <c r="J100" s="6"/>
      <c r="K100" s="6"/>
      <c r="L100" s="7"/>
      <c r="M100" s="6"/>
    </row>
    <row r="101" spans="10:13" x14ac:dyDescent="0.2">
      <c r="J101" s="6"/>
      <c r="K101" s="6"/>
      <c r="L101" s="7"/>
      <c r="M101" s="6"/>
    </row>
    <row r="102" spans="10:13" x14ac:dyDescent="0.2">
      <c r="J102" s="6"/>
      <c r="K102" s="6"/>
      <c r="L102" s="7"/>
      <c r="M102" s="6"/>
    </row>
    <row r="103" spans="10:13" x14ac:dyDescent="0.2">
      <c r="J103" s="6"/>
      <c r="K103" s="6"/>
      <c r="L103" s="7"/>
      <c r="M103" s="6"/>
    </row>
    <row r="104" spans="10:13" x14ac:dyDescent="0.2">
      <c r="J104" s="6"/>
      <c r="K104" s="6"/>
      <c r="L104" s="7"/>
      <c r="M104" s="6"/>
    </row>
    <row r="105" spans="10:13" x14ac:dyDescent="0.2">
      <c r="J105" s="6"/>
      <c r="K105" s="6"/>
      <c r="L105" s="7"/>
      <c r="M105" s="6"/>
    </row>
    <row r="106" spans="10:13" x14ac:dyDescent="0.2">
      <c r="J106" s="6"/>
      <c r="K106" s="6"/>
      <c r="L106" s="7"/>
      <c r="M106" s="6"/>
    </row>
    <row r="107" spans="10:13" x14ac:dyDescent="0.2">
      <c r="J107" s="6"/>
      <c r="K107" s="6"/>
      <c r="L107" s="7"/>
      <c r="M107" s="6"/>
    </row>
    <row r="108" spans="10:13" x14ac:dyDescent="0.2">
      <c r="J108" s="6"/>
      <c r="K108" s="6"/>
      <c r="L108" s="7"/>
      <c r="M108" s="6"/>
    </row>
    <row r="109" spans="10:13" x14ac:dyDescent="0.2">
      <c r="J109" s="6"/>
      <c r="K109" s="6"/>
      <c r="L109" s="7"/>
      <c r="M109" s="6"/>
    </row>
    <row r="110" spans="10:13" x14ac:dyDescent="0.2">
      <c r="J110" s="6"/>
      <c r="K110" s="6"/>
      <c r="L110" s="7"/>
      <c r="M110" s="6"/>
    </row>
    <row r="111" spans="10:13" x14ac:dyDescent="0.2">
      <c r="J111" s="6"/>
      <c r="K111" s="6"/>
      <c r="L111" s="7"/>
      <c r="M111" s="6"/>
    </row>
    <row r="112" spans="10:13" x14ac:dyDescent="0.2">
      <c r="J112" s="6"/>
      <c r="K112" s="6"/>
      <c r="L112" s="7"/>
      <c r="M112" s="6"/>
    </row>
    <row r="113" spans="10:13" x14ac:dyDescent="0.2">
      <c r="J113" s="6"/>
      <c r="K113" s="6"/>
      <c r="L113" s="7"/>
      <c r="M113" s="6"/>
    </row>
    <row r="114" spans="10:13" x14ac:dyDescent="0.2">
      <c r="J114" s="6"/>
      <c r="K114" s="6"/>
      <c r="L114" s="7"/>
      <c r="M114" s="6"/>
    </row>
    <row r="115" spans="10:13" x14ac:dyDescent="0.2">
      <c r="J115" s="6"/>
      <c r="K115" s="6"/>
      <c r="L115" s="7"/>
      <c r="M115" s="6"/>
    </row>
    <row r="116" spans="10:13" x14ac:dyDescent="0.2">
      <c r="J116" s="6"/>
      <c r="K116" s="6"/>
      <c r="L116" s="7"/>
      <c r="M116" s="6"/>
    </row>
    <row r="117" spans="10:13" x14ac:dyDescent="0.2">
      <c r="J117" s="6"/>
      <c r="K117" s="6"/>
      <c r="L117" s="7"/>
      <c r="M117" s="6"/>
    </row>
    <row r="118" spans="10:13" x14ac:dyDescent="0.2">
      <c r="J118" s="6"/>
      <c r="K118" s="6"/>
      <c r="L118" s="7"/>
      <c r="M118" s="6"/>
    </row>
    <row r="119" spans="10:13" x14ac:dyDescent="0.2">
      <c r="J119" s="6"/>
      <c r="K119" s="6"/>
      <c r="L119" s="7"/>
      <c r="M119" s="6"/>
    </row>
    <row r="120" spans="10:13" x14ac:dyDescent="0.2">
      <c r="J120" s="6"/>
      <c r="K120" s="6"/>
      <c r="L120" s="7"/>
      <c r="M120" s="6"/>
    </row>
    <row r="121" spans="10:13" x14ac:dyDescent="0.2">
      <c r="J121" s="6"/>
      <c r="K121" s="6"/>
      <c r="L121" s="7"/>
      <c r="M121" s="6"/>
    </row>
    <row r="122" spans="10:13" x14ac:dyDescent="0.2">
      <c r="J122" s="6"/>
      <c r="K122" s="6"/>
      <c r="L122" s="7"/>
      <c r="M122" s="6"/>
    </row>
    <row r="123" spans="10:13" x14ac:dyDescent="0.2">
      <c r="J123" s="6"/>
      <c r="K123" s="6"/>
      <c r="L123" s="7"/>
      <c r="M123" s="6"/>
    </row>
    <row r="124" spans="10:13" x14ac:dyDescent="0.2">
      <c r="J124" s="6"/>
      <c r="K124" s="6"/>
      <c r="L124" s="7"/>
      <c r="M124" s="6"/>
    </row>
    <row r="125" spans="10:13" x14ac:dyDescent="0.2">
      <c r="J125" s="6"/>
      <c r="K125" s="6"/>
      <c r="L125" s="7"/>
      <c r="M125" s="6"/>
    </row>
    <row r="126" spans="10:13" x14ac:dyDescent="0.2">
      <c r="J126" s="6"/>
      <c r="K126" s="6"/>
      <c r="L126" s="7"/>
      <c r="M126" s="6"/>
    </row>
    <row r="127" spans="10:13" x14ac:dyDescent="0.2">
      <c r="J127" s="6"/>
      <c r="K127" s="6"/>
      <c r="L127" s="7"/>
      <c r="M127" s="6"/>
    </row>
    <row r="128" spans="10:13" x14ac:dyDescent="0.2">
      <c r="J128" s="6"/>
      <c r="K128" s="6"/>
      <c r="L128" s="7"/>
      <c r="M128" s="6"/>
    </row>
    <row r="129" spans="10:13" x14ac:dyDescent="0.2">
      <c r="J129" s="6"/>
      <c r="K129" s="6"/>
      <c r="L129" s="7"/>
      <c r="M129" s="6"/>
    </row>
    <row r="130" spans="10:13" x14ac:dyDescent="0.2">
      <c r="J130" s="6"/>
      <c r="K130" s="6"/>
      <c r="L130" s="7"/>
      <c r="M130" s="6"/>
    </row>
    <row r="131" spans="10:13" x14ac:dyDescent="0.2">
      <c r="J131" s="6"/>
      <c r="K131" s="6"/>
      <c r="L131" s="7"/>
      <c r="M131" s="6"/>
    </row>
    <row r="132" spans="10:13" x14ac:dyDescent="0.2">
      <c r="J132" s="6"/>
      <c r="K132" s="6"/>
      <c r="L132" s="7"/>
      <c r="M132" s="6"/>
    </row>
    <row r="133" spans="10:13" x14ac:dyDescent="0.2">
      <c r="J133" s="6"/>
      <c r="K133" s="6"/>
      <c r="L133" s="7"/>
      <c r="M133" s="6"/>
    </row>
    <row r="134" spans="10:13" x14ac:dyDescent="0.2">
      <c r="J134" s="6"/>
      <c r="K134" s="6"/>
      <c r="L134" s="7"/>
      <c r="M134" s="6"/>
    </row>
    <row r="135" spans="10:13" x14ac:dyDescent="0.2">
      <c r="J135" s="6"/>
      <c r="K135" s="6"/>
      <c r="L135" s="7"/>
      <c r="M135" s="6"/>
    </row>
    <row r="136" spans="10:13" x14ac:dyDescent="0.2">
      <c r="J136" s="6"/>
      <c r="K136" s="6"/>
      <c r="L136" s="7"/>
      <c r="M136" s="6"/>
    </row>
    <row r="137" spans="10:13" x14ac:dyDescent="0.2">
      <c r="J137" s="6"/>
      <c r="K137" s="6"/>
      <c r="L137" s="7"/>
      <c r="M137" s="6"/>
    </row>
    <row r="138" spans="10:13" x14ac:dyDescent="0.2">
      <c r="J138" s="6"/>
      <c r="K138" s="6"/>
      <c r="L138" s="7"/>
      <c r="M138" s="6"/>
    </row>
    <row r="139" spans="10:13" x14ac:dyDescent="0.2">
      <c r="J139" s="6"/>
      <c r="K139" s="6"/>
      <c r="L139" s="7"/>
      <c r="M139" s="6"/>
    </row>
    <row r="140" spans="10:13" x14ac:dyDescent="0.2">
      <c r="J140" s="6"/>
      <c r="K140" s="6"/>
      <c r="L140" s="7"/>
      <c r="M140" s="6"/>
    </row>
    <row r="141" spans="10:13" x14ac:dyDescent="0.2">
      <c r="J141" s="6"/>
      <c r="K141" s="6"/>
      <c r="L141" s="7"/>
      <c r="M141" s="6"/>
    </row>
    <row r="142" spans="10:13" x14ac:dyDescent="0.2">
      <c r="J142" s="6"/>
      <c r="K142" s="6"/>
      <c r="L142" s="7"/>
      <c r="M142" s="6"/>
    </row>
    <row r="143" spans="10:13" x14ac:dyDescent="0.2">
      <c r="J143" s="6"/>
      <c r="K143" s="6"/>
      <c r="L143" s="7"/>
      <c r="M143" s="6"/>
    </row>
    <row r="144" spans="10:13" x14ac:dyDescent="0.2">
      <c r="J144" s="6"/>
      <c r="K144" s="6"/>
      <c r="L144" s="7"/>
      <c r="M144" s="6"/>
    </row>
    <row r="145" spans="10:13" x14ac:dyDescent="0.2">
      <c r="J145" s="6"/>
      <c r="K145" s="6"/>
      <c r="L145" s="7"/>
      <c r="M145" s="6"/>
    </row>
    <row r="146" spans="10:13" x14ac:dyDescent="0.2">
      <c r="J146" s="6"/>
      <c r="K146" s="6"/>
      <c r="L146" s="7"/>
      <c r="M146" s="6"/>
    </row>
    <row r="147" spans="10:13" x14ac:dyDescent="0.2">
      <c r="J147" s="6"/>
      <c r="K147" s="6"/>
      <c r="L147" s="7"/>
      <c r="M147" s="6"/>
    </row>
    <row r="148" spans="10:13" x14ac:dyDescent="0.2">
      <c r="J148" s="6"/>
      <c r="K148" s="6"/>
      <c r="L148" s="7"/>
      <c r="M148" s="6"/>
    </row>
    <row r="149" spans="10:13" x14ac:dyDescent="0.2">
      <c r="J149" s="6"/>
      <c r="K149" s="6"/>
      <c r="L149" s="7"/>
      <c r="M149" s="6"/>
    </row>
    <row r="150" spans="10:13" x14ac:dyDescent="0.2">
      <c r="J150" s="6"/>
      <c r="K150" s="6"/>
      <c r="L150" s="7"/>
      <c r="M150" s="6"/>
    </row>
    <row r="151" spans="10:13" x14ac:dyDescent="0.2">
      <c r="J151" s="6"/>
      <c r="K151" s="6"/>
      <c r="L151" s="7"/>
      <c r="M151" s="6"/>
    </row>
    <row r="152" spans="10:13" x14ac:dyDescent="0.2">
      <c r="J152" s="6"/>
      <c r="K152" s="6"/>
      <c r="L152" s="7"/>
      <c r="M152" s="6"/>
    </row>
    <row r="153" spans="10:13" x14ac:dyDescent="0.2">
      <c r="J153" s="6"/>
      <c r="K153" s="6"/>
      <c r="L153" s="7"/>
      <c r="M153" s="6"/>
    </row>
    <row r="154" spans="10:13" x14ac:dyDescent="0.2">
      <c r="J154" s="6"/>
      <c r="K154" s="6"/>
      <c r="L154" s="7"/>
      <c r="M154" s="6"/>
    </row>
    <row r="155" spans="10:13" x14ac:dyDescent="0.2">
      <c r="J155" s="6"/>
      <c r="K155" s="6"/>
      <c r="L155" s="7"/>
      <c r="M155" s="6"/>
    </row>
    <row r="156" spans="10:13" x14ac:dyDescent="0.2">
      <c r="J156" s="6"/>
      <c r="K156" s="6"/>
      <c r="L156" s="7"/>
      <c r="M156" s="6"/>
    </row>
    <row r="157" spans="10:13" x14ac:dyDescent="0.2">
      <c r="J157" s="6"/>
      <c r="K157" s="6"/>
      <c r="L157" s="7"/>
      <c r="M157" s="6"/>
    </row>
    <row r="158" spans="10:13" x14ac:dyDescent="0.2">
      <c r="J158" s="6"/>
      <c r="K158" s="6"/>
      <c r="L158" s="7"/>
      <c r="M158" s="6"/>
    </row>
    <row r="159" spans="10:13" x14ac:dyDescent="0.2">
      <c r="J159" s="6"/>
      <c r="K159" s="6"/>
      <c r="L159" s="7"/>
      <c r="M159" s="6"/>
    </row>
    <row r="160" spans="10:13" x14ac:dyDescent="0.2">
      <c r="J160" s="6"/>
      <c r="K160" s="6"/>
      <c r="L160" s="7"/>
      <c r="M160" s="6"/>
    </row>
    <row r="161" spans="10:13" x14ac:dyDescent="0.2">
      <c r="J161" s="6"/>
      <c r="K161" s="6"/>
      <c r="L161" s="7"/>
      <c r="M161" s="6"/>
    </row>
    <row r="162" spans="10:13" x14ac:dyDescent="0.2">
      <c r="J162" s="6"/>
      <c r="K162" s="6"/>
      <c r="L162" s="7"/>
      <c r="M162" s="6"/>
    </row>
    <row r="163" spans="10:13" x14ac:dyDescent="0.2">
      <c r="J163" s="6"/>
      <c r="K163" s="6"/>
      <c r="L163" s="7"/>
      <c r="M163" s="6"/>
    </row>
    <row r="164" spans="10:13" x14ac:dyDescent="0.2">
      <c r="J164" s="6"/>
      <c r="K164" s="6"/>
      <c r="L164" s="7"/>
      <c r="M164" s="6"/>
    </row>
    <row r="165" spans="10:13" x14ac:dyDescent="0.2">
      <c r="J165" s="6"/>
      <c r="K165" s="6"/>
      <c r="L165" s="7"/>
      <c r="M165" s="6"/>
    </row>
    <row r="166" spans="10:13" x14ac:dyDescent="0.2">
      <c r="J166" s="6"/>
      <c r="K166" s="6"/>
      <c r="L166" s="7"/>
      <c r="M166" s="6"/>
    </row>
    <row r="167" spans="10:13" x14ac:dyDescent="0.2">
      <c r="J167" s="6"/>
      <c r="K167" s="6"/>
      <c r="L167" s="7"/>
      <c r="M167" s="6"/>
    </row>
    <row r="168" spans="10:13" x14ac:dyDescent="0.2">
      <c r="J168" s="6"/>
      <c r="K168" s="6"/>
      <c r="L168" s="7"/>
      <c r="M168" s="6"/>
    </row>
    <row r="169" spans="10:13" x14ac:dyDescent="0.2">
      <c r="J169" s="6"/>
      <c r="K169" s="6"/>
      <c r="L169" s="7"/>
      <c r="M169" s="6"/>
    </row>
    <row r="170" spans="10:13" x14ac:dyDescent="0.2">
      <c r="J170" s="6"/>
      <c r="K170" s="6"/>
      <c r="L170" s="7"/>
      <c r="M170" s="6"/>
    </row>
    <row r="171" spans="10:13" x14ac:dyDescent="0.2">
      <c r="J171" s="6"/>
      <c r="K171" s="6"/>
      <c r="L171" s="7"/>
      <c r="M171" s="6"/>
    </row>
    <row r="172" spans="10:13" x14ac:dyDescent="0.2">
      <c r="J172" s="6"/>
      <c r="K172" s="6"/>
      <c r="L172" s="7"/>
      <c r="M172" s="6"/>
    </row>
    <row r="173" spans="10:13" x14ac:dyDescent="0.2">
      <c r="J173" s="6"/>
      <c r="K173" s="6"/>
      <c r="L173" s="7"/>
      <c r="M173" s="6"/>
    </row>
    <row r="174" spans="10:13" x14ac:dyDescent="0.2">
      <c r="J174" s="6"/>
      <c r="K174" s="6"/>
      <c r="L174" s="7"/>
      <c r="M174" s="6"/>
    </row>
    <row r="175" spans="10:13" x14ac:dyDescent="0.2">
      <c r="J175" s="6"/>
      <c r="K175" s="6"/>
      <c r="L175" s="7"/>
      <c r="M175" s="6"/>
    </row>
    <row r="176" spans="10:13" x14ac:dyDescent="0.2">
      <c r="J176" s="6"/>
      <c r="K176" s="6"/>
      <c r="L176" s="7"/>
      <c r="M176" s="6"/>
    </row>
    <row r="177" spans="10:13" x14ac:dyDescent="0.2">
      <c r="J177" s="6"/>
      <c r="K177" s="6"/>
      <c r="L177" s="7"/>
      <c r="M177" s="6"/>
    </row>
    <row r="178" spans="10:13" x14ac:dyDescent="0.2">
      <c r="J178" s="6"/>
      <c r="K178" s="6"/>
      <c r="L178" s="7"/>
      <c r="M178" s="6"/>
    </row>
    <row r="179" spans="10:13" x14ac:dyDescent="0.2">
      <c r="J179" s="6"/>
      <c r="K179" s="6"/>
      <c r="L179" s="7"/>
      <c r="M179" s="6"/>
    </row>
    <row r="180" spans="10:13" x14ac:dyDescent="0.2">
      <c r="J180" s="6"/>
      <c r="K180" s="6"/>
      <c r="L180" s="7"/>
      <c r="M180" s="6"/>
    </row>
    <row r="181" spans="10:13" x14ac:dyDescent="0.2">
      <c r="J181" s="6"/>
      <c r="K181" s="6"/>
      <c r="L181" s="7"/>
      <c r="M181" s="6"/>
    </row>
    <row r="182" spans="10:13" x14ac:dyDescent="0.2">
      <c r="J182" s="6"/>
      <c r="K182" s="6"/>
      <c r="L182" s="7"/>
      <c r="M182" s="6"/>
    </row>
    <row r="183" spans="10:13" x14ac:dyDescent="0.2">
      <c r="J183" s="6"/>
      <c r="K183" s="6"/>
      <c r="L183" s="7"/>
      <c r="M183" s="6"/>
    </row>
    <row r="184" spans="10:13" x14ac:dyDescent="0.2">
      <c r="J184" s="6"/>
      <c r="K184" s="6"/>
      <c r="L184" s="7"/>
      <c r="M184" s="6"/>
    </row>
    <row r="185" spans="10:13" x14ac:dyDescent="0.2">
      <c r="J185" s="6"/>
      <c r="K185" s="6"/>
      <c r="L185" s="7"/>
      <c r="M185" s="6"/>
    </row>
    <row r="186" spans="10:13" x14ac:dyDescent="0.2">
      <c r="J186" s="6"/>
      <c r="K186" s="6"/>
      <c r="L186" s="7"/>
      <c r="M186" s="6"/>
    </row>
    <row r="187" spans="10:13" x14ac:dyDescent="0.2">
      <c r="J187" s="6"/>
      <c r="K187" s="6"/>
      <c r="L187" s="7"/>
      <c r="M187" s="6"/>
    </row>
    <row r="188" spans="10:13" x14ac:dyDescent="0.2">
      <c r="J188" s="6"/>
      <c r="K188" s="6"/>
      <c r="L188" s="7"/>
      <c r="M188" s="6"/>
    </row>
    <row r="189" spans="10:13" x14ac:dyDescent="0.2">
      <c r="J189" s="6"/>
      <c r="K189" s="6"/>
      <c r="L189" s="7"/>
      <c r="M189" s="6"/>
    </row>
    <row r="190" spans="10:13" x14ac:dyDescent="0.2">
      <c r="J190" s="6"/>
      <c r="K190" s="6"/>
      <c r="L190" s="7"/>
      <c r="M190" s="6"/>
    </row>
    <row r="191" spans="10:13" x14ac:dyDescent="0.2">
      <c r="J191" s="6"/>
      <c r="K191" s="6"/>
      <c r="L191" s="7"/>
      <c r="M191" s="6"/>
    </row>
    <row r="192" spans="10:13" x14ac:dyDescent="0.2">
      <c r="J192" s="6"/>
      <c r="K192" s="6"/>
      <c r="L192" s="7"/>
      <c r="M192" s="6"/>
    </row>
    <row r="193" spans="10:13" x14ac:dyDescent="0.2">
      <c r="J193" s="6"/>
      <c r="K193" s="6"/>
      <c r="L193" s="7"/>
      <c r="M193" s="6"/>
    </row>
    <row r="194" spans="10:13" x14ac:dyDescent="0.2">
      <c r="J194" s="6"/>
      <c r="K194" s="6"/>
      <c r="L194" s="7"/>
      <c r="M194" s="6"/>
    </row>
    <row r="195" spans="10:13" x14ac:dyDescent="0.2">
      <c r="J195" s="6"/>
      <c r="K195" s="6"/>
      <c r="L195" s="7"/>
      <c r="M195" s="6"/>
    </row>
    <row r="196" spans="10:13" x14ac:dyDescent="0.2">
      <c r="J196" s="6"/>
      <c r="K196" s="6"/>
      <c r="L196" s="7"/>
      <c r="M196" s="6"/>
    </row>
    <row r="197" spans="10:13" x14ac:dyDescent="0.2">
      <c r="J197" s="6"/>
      <c r="K197" s="6"/>
      <c r="L197" s="7"/>
      <c r="M197" s="6"/>
    </row>
    <row r="198" spans="10:13" x14ac:dyDescent="0.2">
      <c r="J198" s="6"/>
      <c r="K198" s="6"/>
      <c r="L198" s="7"/>
      <c r="M198" s="6"/>
    </row>
    <row r="199" spans="10:13" x14ac:dyDescent="0.2">
      <c r="J199" s="6"/>
      <c r="K199" s="6"/>
      <c r="L199" s="7"/>
      <c r="M199" s="6"/>
    </row>
    <row r="200" spans="10:13" x14ac:dyDescent="0.2">
      <c r="J200" s="6"/>
      <c r="K200" s="6"/>
      <c r="L200" s="7"/>
      <c r="M200" s="6"/>
    </row>
    <row r="201" spans="10:13" x14ac:dyDescent="0.2">
      <c r="J201" s="6"/>
      <c r="K201" s="6"/>
      <c r="L201" s="7"/>
      <c r="M201" s="6"/>
    </row>
    <row r="202" spans="10:13" x14ac:dyDescent="0.2">
      <c r="J202" s="6"/>
      <c r="K202" s="6"/>
      <c r="L202" s="7"/>
      <c r="M202" s="6"/>
    </row>
    <row r="203" spans="10:13" x14ac:dyDescent="0.2">
      <c r="J203" s="6"/>
      <c r="K203" s="6"/>
      <c r="L203" s="7"/>
      <c r="M203" s="6"/>
    </row>
    <row r="204" spans="10:13" x14ac:dyDescent="0.2">
      <c r="J204" s="6"/>
      <c r="K204" s="6"/>
      <c r="L204" s="7"/>
      <c r="M204" s="6"/>
    </row>
    <row r="205" spans="10:13" x14ac:dyDescent="0.2">
      <c r="J205" s="6"/>
      <c r="K205" s="6"/>
      <c r="L205" s="7"/>
      <c r="M205" s="6"/>
    </row>
    <row r="206" spans="10:13" x14ac:dyDescent="0.2">
      <c r="J206" s="6"/>
      <c r="K206" s="6"/>
      <c r="L206" s="7"/>
      <c r="M206" s="6"/>
    </row>
    <row r="207" spans="10:13" x14ac:dyDescent="0.2">
      <c r="J207" s="6"/>
      <c r="K207" s="6"/>
      <c r="L207" s="7"/>
      <c r="M207" s="6"/>
    </row>
    <row r="208" spans="10:13" x14ac:dyDescent="0.2">
      <c r="J208" s="6"/>
      <c r="K208" s="6"/>
      <c r="L208" s="7"/>
      <c r="M208" s="6"/>
    </row>
    <row r="209" spans="10:13" x14ac:dyDescent="0.2">
      <c r="J209" s="6"/>
      <c r="K209" s="6"/>
      <c r="L209" s="7"/>
      <c r="M209" s="6"/>
    </row>
    <row r="210" spans="10:13" x14ac:dyDescent="0.2">
      <c r="J210" s="6"/>
      <c r="K210" s="6"/>
      <c r="L210" s="7"/>
      <c r="M210" s="6"/>
    </row>
    <row r="211" spans="10:13" x14ac:dyDescent="0.2">
      <c r="J211" s="6"/>
      <c r="K211" s="6"/>
      <c r="L211" s="7"/>
      <c r="M211" s="6"/>
    </row>
    <row r="212" spans="10:13" x14ac:dyDescent="0.2">
      <c r="J212" s="6"/>
      <c r="K212" s="6"/>
      <c r="L212" s="7"/>
      <c r="M212" s="6"/>
    </row>
    <row r="213" spans="10:13" x14ac:dyDescent="0.2">
      <c r="J213" s="6"/>
      <c r="K213" s="6"/>
      <c r="L213" s="7"/>
      <c r="M213" s="6"/>
    </row>
    <row r="214" spans="10:13" x14ac:dyDescent="0.2">
      <c r="J214" s="6"/>
      <c r="K214" s="6"/>
      <c r="L214" s="7"/>
      <c r="M214" s="6"/>
    </row>
    <row r="215" spans="10:13" x14ac:dyDescent="0.2">
      <c r="J215" s="6"/>
      <c r="K215" s="6"/>
      <c r="L215" s="7"/>
      <c r="M215" s="6"/>
    </row>
    <row r="216" spans="10:13" x14ac:dyDescent="0.2">
      <c r="J216" s="6"/>
      <c r="K216" s="6"/>
      <c r="L216" s="7"/>
      <c r="M216" s="6"/>
    </row>
    <row r="217" spans="10:13" x14ac:dyDescent="0.2">
      <c r="J217" s="6"/>
      <c r="K217" s="6"/>
      <c r="L217" s="7"/>
      <c r="M217" s="6"/>
    </row>
    <row r="218" spans="10:13" x14ac:dyDescent="0.2">
      <c r="J218" s="6"/>
      <c r="K218" s="6"/>
      <c r="L218" s="7"/>
      <c r="M218" s="6"/>
    </row>
    <row r="219" spans="10:13" x14ac:dyDescent="0.2">
      <c r="J219" s="6"/>
      <c r="K219" s="6"/>
      <c r="L219" s="7"/>
      <c r="M219" s="6"/>
    </row>
    <row r="220" spans="10:13" x14ac:dyDescent="0.2">
      <c r="J220" s="6"/>
      <c r="K220" s="6"/>
      <c r="L220" s="7"/>
      <c r="M220" s="6"/>
    </row>
    <row r="221" spans="10:13" x14ac:dyDescent="0.2">
      <c r="J221" s="6"/>
      <c r="K221" s="6"/>
      <c r="L221" s="7"/>
      <c r="M221" s="6"/>
    </row>
    <row r="222" spans="10:13" x14ac:dyDescent="0.2">
      <c r="J222" s="6"/>
      <c r="K222" s="6"/>
      <c r="L222" s="7"/>
      <c r="M222" s="6"/>
    </row>
    <row r="223" spans="10:13" x14ac:dyDescent="0.2">
      <c r="J223" s="6"/>
      <c r="K223" s="6"/>
      <c r="L223" s="7"/>
      <c r="M223" s="6"/>
    </row>
    <row r="224" spans="10:13" x14ac:dyDescent="0.2">
      <c r="J224" s="6"/>
      <c r="K224" s="6"/>
      <c r="L224" s="7"/>
      <c r="M224" s="6"/>
    </row>
    <row r="225" spans="10:13" x14ac:dyDescent="0.2">
      <c r="J225" s="6"/>
      <c r="K225" s="6"/>
      <c r="L225" s="7"/>
      <c r="M225" s="6"/>
    </row>
    <row r="226" spans="10:13" x14ac:dyDescent="0.2">
      <c r="J226" s="6"/>
      <c r="K226" s="6"/>
      <c r="L226" s="7"/>
      <c r="M226" s="6"/>
    </row>
    <row r="227" spans="10:13" x14ac:dyDescent="0.2">
      <c r="J227" s="6"/>
      <c r="K227" s="6"/>
      <c r="L227" s="7"/>
      <c r="M227" s="6"/>
    </row>
    <row r="228" spans="10:13" x14ac:dyDescent="0.2">
      <c r="J228" s="6"/>
      <c r="K228" s="6"/>
      <c r="L228" s="7"/>
      <c r="M228" s="6"/>
    </row>
    <row r="229" spans="10:13" x14ac:dyDescent="0.2">
      <c r="J229" s="6"/>
      <c r="K229" s="6"/>
      <c r="L229" s="7"/>
      <c r="M229" s="6"/>
    </row>
    <row r="230" spans="10:13" x14ac:dyDescent="0.2">
      <c r="J230" s="6"/>
      <c r="K230" s="6"/>
      <c r="L230" s="7"/>
      <c r="M230" s="6"/>
    </row>
    <row r="231" spans="10:13" x14ac:dyDescent="0.2">
      <c r="J231" s="6"/>
      <c r="K231" s="6"/>
      <c r="L231" s="7"/>
      <c r="M231" s="6"/>
    </row>
    <row r="232" spans="10:13" x14ac:dyDescent="0.2">
      <c r="J232" s="6"/>
      <c r="K232" s="6"/>
      <c r="L232" s="7"/>
      <c r="M232" s="6"/>
    </row>
    <row r="233" spans="10:13" x14ac:dyDescent="0.2">
      <c r="J233" s="6"/>
      <c r="K233" s="6"/>
      <c r="L233" s="7"/>
      <c r="M233" s="6"/>
    </row>
    <row r="234" spans="10:13" x14ac:dyDescent="0.2">
      <c r="J234" s="6"/>
      <c r="K234" s="6"/>
      <c r="L234" s="7"/>
      <c r="M234" s="6"/>
    </row>
    <row r="235" spans="10:13" x14ac:dyDescent="0.2">
      <c r="J235" s="6"/>
      <c r="K235" s="6"/>
      <c r="L235" s="7"/>
      <c r="M235" s="6"/>
    </row>
    <row r="236" spans="10:13" x14ac:dyDescent="0.2">
      <c r="K236" s="6"/>
      <c r="L236" s="7"/>
      <c r="M236" s="6"/>
    </row>
    <row r="237" spans="10:13" x14ac:dyDescent="0.2">
      <c r="K237" s="6"/>
      <c r="L237" s="7"/>
      <c r="M237" s="6"/>
    </row>
    <row r="238" spans="10:13" x14ac:dyDescent="0.2">
      <c r="L238" s="7"/>
      <c r="M238" s="6"/>
    </row>
    <row r="239" spans="10:13" x14ac:dyDescent="0.2">
      <c r="L239" s="7"/>
      <c r="M239" s="6"/>
    </row>
    <row r="240" spans="10:13" x14ac:dyDescent="0.2">
      <c r="L240" s="7"/>
      <c r="M240" s="6"/>
    </row>
    <row r="241" spans="12:13" x14ac:dyDescent="0.2">
      <c r="L241" s="7"/>
      <c r="M241" s="6"/>
    </row>
  </sheetData>
  <sheetProtection password="8C82" sheet="1"/>
  <mergeCells count="113">
    <mergeCell ref="H47:I47"/>
    <mergeCell ref="H81:K81"/>
    <mergeCell ref="D41:L41"/>
    <mergeCell ref="D78:F78"/>
    <mergeCell ref="H78:J78"/>
    <mergeCell ref="H77:J77"/>
    <mergeCell ref="D53:E53"/>
    <mergeCell ref="D22:E22"/>
    <mergeCell ref="D23:E23"/>
    <mergeCell ref="D24:E24"/>
    <mergeCell ref="D25:E25"/>
    <mergeCell ref="D26:E26"/>
    <mergeCell ref="D27:E27"/>
    <mergeCell ref="D48:E48"/>
    <mergeCell ref="H48:I48"/>
    <mergeCell ref="I44:J44"/>
    <mergeCell ref="D43:D44"/>
    <mergeCell ref="D34:E34"/>
    <mergeCell ref="D35:E35"/>
    <mergeCell ref="D39:E39"/>
    <mergeCell ref="D28:E28"/>
    <mergeCell ref="D29:E29"/>
    <mergeCell ref="D30:E30"/>
    <mergeCell ref="D31:E31"/>
    <mergeCell ref="D32:E32"/>
    <mergeCell ref="D33:E33"/>
    <mergeCell ref="D17:E17"/>
    <mergeCell ref="D18:E18"/>
    <mergeCell ref="D19:E19"/>
    <mergeCell ref="D20:E20"/>
    <mergeCell ref="D21:E21"/>
    <mergeCell ref="I36:J36"/>
    <mergeCell ref="I37:J37"/>
    <mergeCell ref="I38:J38"/>
    <mergeCell ref="D72:E72"/>
    <mergeCell ref="D73:E73"/>
    <mergeCell ref="I45:J45"/>
    <mergeCell ref="H54:I54"/>
    <mergeCell ref="H55:I55"/>
    <mergeCell ref="D69:E69"/>
    <mergeCell ref="D70:E70"/>
    <mergeCell ref="H56:I56"/>
    <mergeCell ref="H57:I57"/>
    <mergeCell ref="H58:I58"/>
    <mergeCell ref="H59:I59"/>
    <mergeCell ref="H60:I60"/>
    <mergeCell ref="D66:E66"/>
    <mergeCell ref="D67:E67"/>
    <mergeCell ref="D62:E62"/>
    <mergeCell ref="D63:E63"/>
    <mergeCell ref="D54:E54"/>
    <mergeCell ref="D56:E56"/>
    <mergeCell ref="D36:E36"/>
    <mergeCell ref="D37:E37"/>
    <mergeCell ref="D38:E38"/>
    <mergeCell ref="G2:J2"/>
    <mergeCell ref="G3:J3"/>
    <mergeCell ref="G5:H5"/>
    <mergeCell ref="D9:J9"/>
    <mergeCell ref="I24:J24"/>
    <mergeCell ref="I25:J25"/>
    <mergeCell ref="I26:J26"/>
    <mergeCell ref="I27:J27"/>
    <mergeCell ref="I28:J28"/>
    <mergeCell ref="D11:E11"/>
    <mergeCell ref="D16:E16"/>
    <mergeCell ref="D81:F81"/>
    <mergeCell ref="D82:F82"/>
    <mergeCell ref="H76:J76"/>
    <mergeCell ref="E75:F75"/>
    <mergeCell ref="H82:J82"/>
    <mergeCell ref="H68:J74"/>
    <mergeCell ref="D57:E57"/>
    <mergeCell ref="D58:E58"/>
    <mergeCell ref="D59:E59"/>
    <mergeCell ref="D45:E45"/>
    <mergeCell ref="D46:E46"/>
    <mergeCell ref="D47:E47"/>
    <mergeCell ref="H46:I46"/>
    <mergeCell ref="I29:J29"/>
    <mergeCell ref="I30:J30"/>
    <mergeCell ref="I31:J31"/>
    <mergeCell ref="I32:J32"/>
    <mergeCell ref="E43:F44"/>
    <mergeCell ref="H43:J43"/>
    <mergeCell ref="I39:J39"/>
    <mergeCell ref="I33:J33"/>
    <mergeCell ref="I34:J34"/>
    <mergeCell ref="I35:J35"/>
    <mergeCell ref="E5:F5"/>
    <mergeCell ref="E6:F6"/>
    <mergeCell ref="I5:J5"/>
    <mergeCell ref="I10:J10"/>
    <mergeCell ref="I11:J11"/>
    <mergeCell ref="I12:J12"/>
    <mergeCell ref="I13:J13"/>
    <mergeCell ref="E61:F61"/>
    <mergeCell ref="D42:J4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D12:E12"/>
    <mergeCell ref="D13:E13"/>
    <mergeCell ref="D14:E14"/>
    <mergeCell ref="D15:E15"/>
    <mergeCell ref="D10:E10"/>
  </mergeCells>
  <phoneticPr fontId="3" type="noConversion"/>
  <dataValidations count="2">
    <dataValidation type="whole" allowBlank="1" showInputMessage="1" showErrorMessage="1" errorTitle="Érvénytelen érték" error="Csak 1 és 5 közötti egész szám adható meg." promptTitle="Csak számmal adható meg" prompt="Csak 1 és 5 közötti egész szám adható meg." sqref="H11:H38">
      <formula1>1</formula1>
      <formula2>5</formula2>
    </dataValidation>
    <dataValidation type="whole" allowBlank="1" showInputMessage="1" showErrorMessage="1" errorTitle="Érvénytelen adat!" error="Csak a megszerzett érdemjegy (1 és 5 közötti egész szám) adható meg." promptTitle="Érdemjegy számmal" prompt="Csak 1 és 5 közötti egész szám adható meg." sqref="F71 F65 F48 F55 F56 J51 J52">
      <formula1>1</formula1>
      <formula2>5</formula2>
    </dataValidation>
  </dataValidations>
  <pageMargins left="0.78" right="0.75" top="0.4" bottom="0.39" header="0.4" footer="0.39"/>
  <pageSetup paperSize="9" scale="43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Munka2!$A$2:$A$5</xm:f>
          </x14:formula1>
          <xm:sqref>I44:J45 E61:F61 E43:F44</xm:sqref>
        </x14:dataValidation>
        <x14:dataValidation type="list" allowBlank="1" showInputMessage="1" showErrorMessage="1" errorTitle="Érvénytelen adat" error="Csak akkor kell kitölteni, ha a tárgyból nem vizsgázott, de aláírást szerzett. Csak az &quot;aláírva&quot; szöveg tüntethető fel." prompt="Csak akkor kell kitölteni, ha a tárgyból nem vizsgázott, de aláírást szerzett.">
          <x14:formula1>
            <xm:f>Munka2!$B$2</xm:f>
          </x14:formula1>
          <xm:sqref>I11:J38</xm:sqref>
        </x14:dataValidation>
        <x14:dataValidation type="list" allowBlank="1" showInputMessage="1" showErrorMessage="1" errorTitle="Hibás adat!" error="Válasszon a legördülő listából!_x000a_Ez az űrlap csak a 2019/2020. vagy a 2020/2021. tanév őszi félévében beiratkozott hallgatók által tölthető ki!" promptTitle="Válasszon a legördülő listából!" prompt="Ez az űrlap csak a 2019/2020. vagy a 2020/2021. tanév őszi félévében beiratkozott hallgatók által tölthető ki!">
          <x14:formula1>
            <xm:f>Munka2!$C$2:$C$3</xm:f>
          </x14:formula1>
          <xm:sqref>I5:J5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2" sqref="C2"/>
    </sheetView>
  </sheetViews>
  <sheetFormatPr defaultRowHeight="12.75" x14ac:dyDescent="0.2"/>
  <sheetData>
    <row r="1" spans="1:3" x14ac:dyDescent="0.2">
      <c r="A1" s="48" t="s">
        <v>75</v>
      </c>
      <c r="C1" t="s">
        <v>104</v>
      </c>
    </row>
    <row r="2" spans="1:3" x14ac:dyDescent="0.2">
      <c r="A2" s="48" t="s">
        <v>70</v>
      </c>
      <c r="B2" s="48" t="s">
        <v>66</v>
      </c>
      <c r="C2" t="s">
        <v>102</v>
      </c>
    </row>
    <row r="3" spans="1:3" x14ac:dyDescent="0.2">
      <c r="A3" s="48" t="s">
        <v>68</v>
      </c>
      <c r="C3" t="s">
        <v>103</v>
      </c>
    </row>
    <row r="4" spans="1:3" x14ac:dyDescent="0.2">
      <c r="A4" s="48" t="s">
        <v>69</v>
      </c>
    </row>
    <row r="5" spans="1:3" x14ac:dyDescent="0.2">
      <c r="A5" s="48" t="s">
        <v>71</v>
      </c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B. C. 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Böbe</dc:creator>
  <cp:lastModifiedBy>Honfi Péter</cp:lastModifiedBy>
  <cp:lastPrinted>2021-05-17T13:36:55Z</cp:lastPrinted>
  <dcterms:created xsi:type="dcterms:W3CDTF">2011-03-30T12:35:03Z</dcterms:created>
  <dcterms:modified xsi:type="dcterms:W3CDTF">2022-05-11T14:29:43Z</dcterms:modified>
</cp:coreProperties>
</file>