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roda_uj\Honlap_uj\Tantervek\Uj_honlapra\SZIE-GTK2019\"/>
    </mc:Choice>
  </mc:AlternateContent>
  <xr:revisionPtr revIDLastSave="0" documentId="13_ncr:1_{C020D533-A8AF-42F1-983F-2360EFCD58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M FOSZK 2019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3" l="1"/>
  <c r="I40" i="3" l="1"/>
  <c r="H40" i="3"/>
  <c r="G40" i="3"/>
  <c r="A40" i="3" s="1"/>
  <c r="F40" i="3"/>
  <c r="H37" i="3"/>
  <c r="H36" i="3"/>
  <c r="H35" i="3"/>
  <c r="H34" i="3"/>
  <c r="H33" i="3"/>
  <c r="I32" i="3"/>
  <c r="G32" i="3"/>
  <c r="F32" i="3"/>
  <c r="H31" i="3"/>
  <c r="H30" i="3"/>
  <c r="H29" i="3"/>
  <c r="H27" i="3"/>
  <c r="H26" i="3"/>
  <c r="H25" i="3"/>
  <c r="I20" i="3"/>
  <c r="I38" i="3" s="1"/>
  <c r="G20" i="3"/>
  <c r="G38" i="3" s="1"/>
  <c r="F20" i="3"/>
  <c r="F38" i="3" s="1"/>
  <c r="H19" i="3"/>
  <c r="H20" i="3" s="1"/>
  <c r="I18" i="3"/>
  <c r="G18" i="3"/>
  <c r="A18" i="3" s="1"/>
  <c r="F18" i="3"/>
  <c r="H17" i="3"/>
  <c r="H16" i="3"/>
  <c r="H15" i="3"/>
  <c r="H14" i="3"/>
  <c r="H13" i="3"/>
  <c r="H12" i="3"/>
  <c r="H11" i="3"/>
  <c r="H10" i="3"/>
  <c r="H32" i="3" l="1"/>
  <c r="A32" i="3"/>
  <c r="F41" i="3"/>
  <c r="A38" i="3"/>
  <c r="H18" i="3"/>
  <c r="I41" i="3"/>
  <c r="H38" i="3"/>
  <c r="G41" i="3"/>
  <c r="H41" i="3" l="1"/>
</calcChain>
</file>

<file path=xl/sharedStrings.xml><?xml version="1.0" encoding="utf-8"?>
<sst xmlns="http://schemas.openxmlformats.org/spreadsheetml/2006/main" count="157" uniqueCount="96">
  <si>
    <t>Szent István Egyetem</t>
  </si>
  <si>
    <t>Gazdaság- és Társadalomtudományi Kar</t>
  </si>
  <si>
    <t>Szakfelelős: Dr. Papp János</t>
  </si>
  <si>
    <t>Nappali</t>
  </si>
  <si>
    <t>Levelező</t>
  </si>
  <si>
    <t>Heti</t>
  </si>
  <si>
    <t>Féléves</t>
  </si>
  <si>
    <t>Szemeszter</t>
  </si>
  <si>
    <t>Tárgykód Nappali</t>
  </si>
  <si>
    <t>Tárgynév</t>
  </si>
  <si>
    <t>Tárgyfelelős</t>
  </si>
  <si>
    <t>Előadás</t>
  </si>
  <si>
    <t>Kredit</t>
  </si>
  <si>
    <t>Követel-mény</t>
  </si>
  <si>
    <t>Felvétel típusa</t>
  </si>
  <si>
    <t>Előkövetelmény</t>
  </si>
  <si>
    <t>Megjegyzés</t>
  </si>
  <si>
    <t>GTK1004BAN</t>
  </si>
  <si>
    <t>Európai uniós alapismeretek</t>
  </si>
  <si>
    <t>Dr. Fehér István</t>
  </si>
  <si>
    <t>V</t>
  </si>
  <si>
    <t>A</t>
  </si>
  <si>
    <t>G</t>
  </si>
  <si>
    <t>GTK1015BAN</t>
  </si>
  <si>
    <t>Mikroökonómia</t>
  </si>
  <si>
    <t>GTK2029BAN</t>
  </si>
  <si>
    <t>Marketing</t>
  </si>
  <si>
    <t>Dr. Papp János</t>
  </si>
  <si>
    <t>GTK2036BAN</t>
  </si>
  <si>
    <t>Vállalatgazdaságtan</t>
  </si>
  <si>
    <t>Dr. Illés Bálint Csaba</t>
  </si>
  <si>
    <t>GTK1002BAN</t>
  </si>
  <si>
    <t>Általános és gazdasági jogi ismeretek</t>
  </si>
  <si>
    <t>Dr. Szira Zoltán</t>
  </si>
  <si>
    <t>GTK1042BAN</t>
  </si>
  <si>
    <t>Marketingkutatás alapjai</t>
  </si>
  <si>
    <t>Dr. Gyenge Balázs (M)</t>
  </si>
  <si>
    <t>GTK1054BAN</t>
  </si>
  <si>
    <t>Számvitel alapjai</t>
  </si>
  <si>
    <t>GTK1058BAN</t>
  </si>
  <si>
    <t>Vezetés és szervezés alapjai</t>
  </si>
  <si>
    <t>Dr. Gyenge Balázs (V)</t>
  </si>
  <si>
    <t>GTK2069BAN</t>
  </si>
  <si>
    <t>Logisztika</t>
  </si>
  <si>
    <t>Dr. Fodor Zita Júlia</t>
  </si>
  <si>
    <t>GTK2091BAN</t>
  </si>
  <si>
    <t>Vállalati pénzügyek</t>
  </si>
  <si>
    <t>Dr. Bárczi Judit</t>
  </si>
  <si>
    <t>Termelés- és szolgáltatásmenedzsment</t>
  </si>
  <si>
    <t>GTK1110BAN</t>
  </si>
  <si>
    <t>Fogyasztói magatartás</t>
  </si>
  <si>
    <t>Fürediné Dr. Kovács Annamária</t>
  </si>
  <si>
    <t>Dr. Lajos Attila</t>
  </si>
  <si>
    <t>GTK1115BAN</t>
  </si>
  <si>
    <t>Szoftverek a marketingben</t>
  </si>
  <si>
    <t>Dr. Komáromi Nándor</t>
  </si>
  <si>
    <r>
      <t>A</t>
    </r>
    <r>
      <rPr>
        <vertAlign val="subscript"/>
        <sz val="8"/>
        <color indexed="8"/>
        <rFont val="Arial"/>
        <family val="2"/>
        <charset val="238"/>
      </rPr>
      <t>min</t>
    </r>
  </si>
  <si>
    <t>GTK1101BAN</t>
  </si>
  <si>
    <t>Készletgazdálkodás</t>
  </si>
  <si>
    <t>GTK1096BAN</t>
  </si>
  <si>
    <t>Marketinglogisztika</t>
  </si>
  <si>
    <t>GTK1098BAN</t>
  </si>
  <si>
    <t>Projektmenedzsment</t>
  </si>
  <si>
    <t>GTK2145BAN</t>
  </si>
  <si>
    <t>Szállítmányozás</t>
  </si>
  <si>
    <t>Dr. Kovács Árpád Endre</t>
  </si>
  <si>
    <t>Vizsga formája:</t>
  </si>
  <si>
    <t>Tárgyfelvétel típusa:</t>
  </si>
  <si>
    <t>V = Vizsga</t>
  </si>
  <si>
    <t xml:space="preserve">A = Kötelező </t>
  </si>
  <si>
    <t>G = Gyakorlati jegy</t>
  </si>
  <si>
    <t xml:space="preserve">B = Kötelezően választott </t>
  </si>
  <si>
    <t xml:space="preserve">C = Szabadon választható </t>
  </si>
  <si>
    <r>
      <t>A</t>
    </r>
    <r>
      <rPr>
        <vertAlign val="subscript"/>
        <sz val="8"/>
        <rFont val="Arial"/>
        <family val="2"/>
        <charset val="238"/>
      </rPr>
      <t>min</t>
    </r>
    <r>
      <rPr>
        <sz val="8"/>
        <rFont val="Arial"/>
        <family val="2"/>
        <charset val="238"/>
      </rPr>
      <t xml:space="preserve"> = Minősített aláírás</t>
    </r>
  </si>
  <si>
    <t>Gyakorlat</t>
  </si>
  <si>
    <t>Dr. Farkasné Dr. Fekete Mária</t>
  </si>
  <si>
    <t>Dr. Rudnák Ildikó</t>
  </si>
  <si>
    <t>Ai = Aláírás</t>
  </si>
  <si>
    <t>Kereskedelem és marketing felsőoktatási szakképzés mintatanterve</t>
  </si>
  <si>
    <t>7/22,</t>
  </si>
  <si>
    <t>GTK1007FSZN</t>
  </si>
  <si>
    <t>Kommunikációs ismeretek</t>
  </si>
  <si>
    <t>GTK1045FSZN</t>
  </si>
  <si>
    <t>Munkaerőpiaci ismeretek</t>
  </si>
  <si>
    <t>Csehné Dr. Papp Imola</t>
  </si>
  <si>
    <t>GTK1011FSZN</t>
  </si>
  <si>
    <t>Szakmai és pénzügyi információs feldolgozási alapismeretek</t>
  </si>
  <si>
    <t xml:space="preserve">Vajna Istvánné Dr. Tangl Anita </t>
  </si>
  <si>
    <t>GTK1061FSZN</t>
  </si>
  <si>
    <t>Idegen nyelvi alapszintű ismeretek</t>
  </si>
  <si>
    <t>Dr. Veresné Dr. Valentinyi Klára</t>
  </si>
  <si>
    <t>GTK2058FSZN</t>
  </si>
  <si>
    <t>Összefüggő szakmai gyakorlat</t>
  </si>
  <si>
    <t>GTK1189BAN</t>
  </si>
  <si>
    <t>Érvényes 2019. szeptemberétől</t>
  </si>
  <si>
    <t>Logisztika szakirány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</si>
</sst>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vertAlign val="subscript"/>
      <sz val="8"/>
      <color indexed="8"/>
      <name val="Arial"/>
      <family val="2"/>
      <charset val="238"/>
    </font>
    <font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  <font>
      <sz val="8"/>
      <color indexed="9"/>
      <name val="Times New Roman"/>
      <family val="2"/>
      <charset val="238"/>
    </font>
    <font>
      <sz val="9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17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ont="1"/>
    <xf numFmtId="0" fontId="9" fillId="5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9" fillId="4" borderId="2" xfId="0" applyNumberFormat="1" applyFont="1" applyFill="1" applyBorder="1" applyAlignment="1">
      <alignment horizontal="center" vertical="center" wrapText="1"/>
    </xf>
    <xf numFmtId="0" fontId="9" fillId="4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5" fillId="5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9" fontId="3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</cellXfs>
  <cellStyles count="2">
    <cellStyle name="Normál" xfId="0" builtinId="0"/>
    <cellStyle name="Százalék 2 2" xfId="1" xr:uid="{00000000-0005-0000-0000-000001000000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28576</xdr:rowOff>
    </xdr:from>
    <xdr:to>
      <xdr:col>1</xdr:col>
      <xdr:colOff>123826</xdr:colOff>
      <xdr:row>2</xdr:row>
      <xdr:rowOff>123826</xdr:rowOff>
    </xdr:to>
    <xdr:pic>
      <xdr:nvPicPr>
        <xdr:cNvPr id="2" name="Picture 4" descr="mkk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28576"/>
          <a:ext cx="4953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tabSelected="1" zoomScaleNormal="100" workbookViewId="0">
      <selection activeCell="D11" sqref="D11"/>
    </sheetView>
  </sheetViews>
  <sheetFormatPr defaultRowHeight="14.4" x14ac:dyDescent="0.3"/>
  <cols>
    <col min="1" max="1" width="6.6640625" style="33" customWidth="1"/>
    <col min="2" max="2" width="12.6640625" style="2" customWidth="1"/>
    <col min="3" max="3" width="13.6640625" style="5" customWidth="1"/>
    <col min="4" max="4" width="38.6640625" style="49" customWidth="1"/>
    <col min="5" max="5" width="30.6640625" style="5" customWidth="1"/>
    <col min="6" max="6" width="9.88671875" style="55" customWidth="1"/>
    <col min="7" max="8" width="8.6640625" style="55" customWidth="1"/>
    <col min="9" max="9" width="8.6640625" style="50" customWidth="1"/>
    <col min="10" max="11" width="8.6640625" style="2" customWidth="1"/>
    <col min="12" max="12" width="38.6640625" style="5" customWidth="1"/>
    <col min="13" max="14" width="38.6640625" customWidth="1"/>
  </cols>
  <sheetData>
    <row r="1" spans="1:13" x14ac:dyDescent="0.3">
      <c r="C1" s="1" t="s">
        <v>0</v>
      </c>
      <c r="D1" s="24"/>
      <c r="F1" s="27"/>
      <c r="G1" s="27"/>
      <c r="H1" s="27"/>
      <c r="I1" s="7"/>
      <c r="J1" s="24"/>
      <c r="K1" s="24"/>
      <c r="L1" s="28"/>
    </row>
    <row r="2" spans="1:13" x14ac:dyDescent="0.3">
      <c r="C2" s="1" t="s">
        <v>1</v>
      </c>
      <c r="D2" s="24"/>
      <c r="E2" s="29"/>
      <c r="F2" s="27"/>
      <c r="G2" s="27"/>
      <c r="H2" s="27"/>
      <c r="I2" s="7"/>
      <c r="J2" s="24"/>
      <c r="K2" s="24"/>
    </row>
    <row r="3" spans="1:13" x14ac:dyDescent="0.3">
      <c r="C3" s="1" t="s">
        <v>2</v>
      </c>
      <c r="D3" s="24"/>
      <c r="E3" s="29"/>
      <c r="F3" s="27"/>
      <c r="G3" s="27"/>
      <c r="H3" s="27"/>
      <c r="I3" s="7"/>
      <c r="J3" s="24"/>
      <c r="K3" s="24"/>
    </row>
    <row r="4" spans="1:13" x14ac:dyDescent="0.3">
      <c r="B4" s="24"/>
      <c r="C4" s="26"/>
      <c r="D4" s="24"/>
      <c r="E4" s="29"/>
      <c r="F4" s="27"/>
      <c r="G4" s="27"/>
      <c r="H4" s="27"/>
      <c r="I4" s="7"/>
      <c r="J4" s="24"/>
      <c r="K4" s="24"/>
    </row>
    <row r="5" spans="1:13" ht="15.6" x14ac:dyDescent="0.3">
      <c r="B5" s="3" t="s">
        <v>78</v>
      </c>
      <c r="C5" s="4"/>
      <c r="D5" s="4"/>
      <c r="E5" s="4"/>
      <c r="F5" s="7"/>
      <c r="G5" s="7"/>
      <c r="H5" s="7"/>
      <c r="I5" s="7"/>
      <c r="J5" s="4"/>
      <c r="K5" s="4"/>
      <c r="L5" s="8"/>
      <c r="M5" s="57" t="s">
        <v>94</v>
      </c>
    </row>
    <row r="6" spans="1:13" x14ac:dyDescent="0.3">
      <c r="B6" s="4"/>
      <c r="C6" s="4"/>
      <c r="D6" s="4"/>
      <c r="E6" s="4"/>
      <c r="F6" s="7"/>
      <c r="G6" s="7"/>
      <c r="H6" s="7"/>
      <c r="I6" s="7"/>
      <c r="J6" s="4"/>
      <c r="K6" s="4"/>
      <c r="L6" s="8"/>
    </row>
    <row r="7" spans="1:13" x14ac:dyDescent="0.3">
      <c r="B7" s="18"/>
      <c r="C7" s="19"/>
      <c r="D7" s="19"/>
      <c r="E7" s="19"/>
      <c r="F7" s="62" t="s">
        <v>3</v>
      </c>
      <c r="G7" s="62"/>
      <c r="H7" s="6" t="s">
        <v>4</v>
      </c>
      <c r="I7" s="17"/>
      <c r="J7" s="18"/>
      <c r="K7" s="18"/>
      <c r="L7" s="20"/>
    </row>
    <row r="8" spans="1:13" s="36" customFormat="1" x14ac:dyDescent="0.3">
      <c r="A8" s="34" t="s">
        <v>79</v>
      </c>
      <c r="B8" s="18"/>
      <c r="C8" s="19"/>
      <c r="D8" s="19"/>
      <c r="E8" s="19"/>
      <c r="F8" s="63" t="s">
        <v>5</v>
      </c>
      <c r="G8" s="63"/>
      <c r="H8" s="16" t="s">
        <v>6</v>
      </c>
      <c r="I8" s="17"/>
      <c r="J8" s="18"/>
      <c r="K8" s="18"/>
      <c r="L8" s="20"/>
      <c r="M8" s="35"/>
    </row>
    <row r="9" spans="1:13" s="37" customFormat="1" ht="20.399999999999999" x14ac:dyDescent="0.2">
      <c r="A9" s="21"/>
      <c r="B9" s="9" t="s">
        <v>7</v>
      </c>
      <c r="C9" s="9" t="s">
        <v>8</v>
      </c>
      <c r="D9" s="9" t="s">
        <v>9</v>
      </c>
      <c r="E9" s="9" t="s">
        <v>10</v>
      </c>
      <c r="F9" s="10" t="s">
        <v>11</v>
      </c>
      <c r="G9" s="10" t="s">
        <v>74</v>
      </c>
      <c r="H9" s="10" t="s">
        <v>11</v>
      </c>
      <c r="I9" s="10" t="s">
        <v>12</v>
      </c>
      <c r="J9" s="9" t="s">
        <v>13</v>
      </c>
      <c r="K9" s="9" t="s">
        <v>14</v>
      </c>
      <c r="L9" s="30" t="s">
        <v>15</v>
      </c>
      <c r="M9" s="9" t="s">
        <v>16</v>
      </c>
    </row>
    <row r="10" spans="1:13" s="40" customFormat="1" x14ac:dyDescent="0.3">
      <c r="A10" s="38">
        <v>1</v>
      </c>
      <c r="B10" s="12">
        <v>1</v>
      </c>
      <c r="C10" s="39" t="s">
        <v>31</v>
      </c>
      <c r="D10" s="11" t="s">
        <v>32</v>
      </c>
      <c r="E10" s="11" t="s">
        <v>33</v>
      </c>
      <c r="F10" s="22">
        <v>2</v>
      </c>
      <c r="G10" s="58">
        <v>0</v>
      </c>
      <c r="H10" s="58">
        <f t="shared" ref="H10:H17" si="0">I10*3</f>
        <v>12</v>
      </c>
      <c r="I10" s="58">
        <v>4</v>
      </c>
      <c r="J10" s="13" t="s">
        <v>20</v>
      </c>
      <c r="K10" s="13" t="s">
        <v>21</v>
      </c>
      <c r="L10" s="11"/>
      <c r="M10" s="11"/>
    </row>
    <row r="11" spans="1:13" s="40" customFormat="1" x14ac:dyDescent="0.3">
      <c r="A11" s="38">
        <v>2</v>
      </c>
      <c r="B11" s="12">
        <v>1</v>
      </c>
      <c r="C11" s="39" t="s">
        <v>17</v>
      </c>
      <c r="D11" s="11" t="s">
        <v>18</v>
      </c>
      <c r="E11" s="11" t="s">
        <v>19</v>
      </c>
      <c r="F11" s="22">
        <v>2</v>
      </c>
      <c r="G11" s="58">
        <v>0</v>
      </c>
      <c r="H11" s="58">
        <f t="shared" si="0"/>
        <v>9</v>
      </c>
      <c r="I11" s="58">
        <v>3</v>
      </c>
      <c r="J11" s="13" t="s">
        <v>20</v>
      </c>
      <c r="K11" s="13" t="s">
        <v>21</v>
      </c>
      <c r="L11" s="11"/>
      <c r="M11" s="11"/>
    </row>
    <row r="12" spans="1:13" s="40" customFormat="1" x14ac:dyDescent="0.3">
      <c r="A12" s="38">
        <v>3</v>
      </c>
      <c r="B12" s="12">
        <v>1</v>
      </c>
      <c r="C12" s="11" t="s">
        <v>80</v>
      </c>
      <c r="D12" s="11" t="s">
        <v>81</v>
      </c>
      <c r="E12" s="11" t="s">
        <v>76</v>
      </c>
      <c r="F12" s="22">
        <v>2</v>
      </c>
      <c r="G12" s="58">
        <v>0</v>
      </c>
      <c r="H12" s="58">
        <f t="shared" si="0"/>
        <v>9</v>
      </c>
      <c r="I12" s="58">
        <v>3</v>
      </c>
      <c r="J12" s="13" t="s">
        <v>20</v>
      </c>
      <c r="K12" s="13" t="s">
        <v>21</v>
      </c>
      <c r="L12" s="11"/>
      <c r="M12" s="11"/>
    </row>
    <row r="13" spans="1:13" s="40" customFormat="1" x14ac:dyDescent="0.3">
      <c r="A13" s="38">
        <v>4</v>
      </c>
      <c r="B13" s="12">
        <v>1</v>
      </c>
      <c r="C13" s="39" t="s">
        <v>82</v>
      </c>
      <c r="D13" s="11" t="s">
        <v>83</v>
      </c>
      <c r="E13" s="11" t="s">
        <v>84</v>
      </c>
      <c r="F13" s="12">
        <v>2</v>
      </c>
      <c r="G13" s="59">
        <v>0</v>
      </c>
      <c r="H13" s="58">
        <f t="shared" si="0"/>
        <v>9</v>
      </c>
      <c r="I13" s="59">
        <v>3</v>
      </c>
      <c r="J13" s="13" t="s">
        <v>20</v>
      </c>
      <c r="K13" s="13" t="s">
        <v>21</v>
      </c>
      <c r="L13" s="11"/>
      <c r="M13" s="11"/>
    </row>
    <row r="14" spans="1:13" s="40" customFormat="1" x14ac:dyDescent="0.3">
      <c r="A14" s="38">
        <v>5</v>
      </c>
      <c r="B14" s="12">
        <v>1</v>
      </c>
      <c r="C14" s="11" t="s">
        <v>23</v>
      </c>
      <c r="D14" s="11" t="s">
        <v>24</v>
      </c>
      <c r="E14" s="11" t="s">
        <v>75</v>
      </c>
      <c r="F14" s="22">
        <v>2</v>
      </c>
      <c r="G14" s="58">
        <v>2</v>
      </c>
      <c r="H14" s="58">
        <f t="shared" si="0"/>
        <v>15</v>
      </c>
      <c r="I14" s="58">
        <v>5</v>
      </c>
      <c r="J14" s="13" t="s">
        <v>20</v>
      </c>
      <c r="K14" s="13" t="s">
        <v>21</v>
      </c>
      <c r="L14" s="11"/>
      <c r="M14" s="11"/>
    </row>
    <row r="15" spans="1:13" s="40" customFormat="1" ht="20.399999999999999" x14ac:dyDescent="0.3">
      <c r="A15" s="38">
        <v>6</v>
      </c>
      <c r="B15" s="12">
        <v>1</v>
      </c>
      <c r="C15" s="39" t="s">
        <v>85</v>
      </c>
      <c r="D15" s="11" t="s">
        <v>86</v>
      </c>
      <c r="E15" s="11" t="s">
        <v>65</v>
      </c>
      <c r="F15" s="22">
        <v>0</v>
      </c>
      <c r="G15" s="58">
        <v>3</v>
      </c>
      <c r="H15" s="58">
        <f t="shared" si="0"/>
        <v>9</v>
      </c>
      <c r="I15" s="58">
        <v>3</v>
      </c>
      <c r="J15" s="13" t="s">
        <v>22</v>
      </c>
      <c r="K15" s="13" t="s">
        <v>21</v>
      </c>
      <c r="L15" s="11"/>
      <c r="M15" s="11"/>
    </row>
    <row r="16" spans="1:13" s="40" customFormat="1" x14ac:dyDescent="0.3">
      <c r="A16" s="38">
        <v>7</v>
      </c>
      <c r="B16" s="12">
        <v>1</v>
      </c>
      <c r="C16" s="39" t="s">
        <v>37</v>
      </c>
      <c r="D16" s="11" t="s">
        <v>38</v>
      </c>
      <c r="E16" s="11" t="s">
        <v>87</v>
      </c>
      <c r="F16" s="22">
        <v>2</v>
      </c>
      <c r="G16" s="58">
        <v>2</v>
      </c>
      <c r="H16" s="58">
        <f t="shared" si="0"/>
        <v>15</v>
      </c>
      <c r="I16" s="58">
        <v>5</v>
      </c>
      <c r="J16" s="13" t="s">
        <v>20</v>
      </c>
      <c r="K16" s="13" t="s">
        <v>21</v>
      </c>
      <c r="L16" s="11"/>
      <c r="M16" s="11"/>
    </row>
    <row r="17" spans="1:13" s="40" customFormat="1" x14ac:dyDescent="0.3">
      <c r="A17" s="38">
        <v>8</v>
      </c>
      <c r="B17" s="12">
        <v>1</v>
      </c>
      <c r="C17" s="39" t="s">
        <v>39</v>
      </c>
      <c r="D17" s="11" t="s">
        <v>40</v>
      </c>
      <c r="E17" s="11" t="s">
        <v>41</v>
      </c>
      <c r="F17" s="22">
        <v>2</v>
      </c>
      <c r="G17" s="58">
        <v>0</v>
      </c>
      <c r="H17" s="58">
        <f t="shared" si="0"/>
        <v>12</v>
      </c>
      <c r="I17" s="58">
        <v>4</v>
      </c>
      <c r="J17" s="13" t="s">
        <v>20</v>
      </c>
      <c r="K17" s="13" t="s">
        <v>21</v>
      </c>
      <c r="L17" s="11"/>
      <c r="M17" s="11"/>
    </row>
    <row r="18" spans="1:13" x14ac:dyDescent="0.3">
      <c r="A18" s="41">
        <f>F18+G18</f>
        <v>21</v>
      </c>
      <c r="B18" s="42"/>
      <c r="C18" s="43"/>
      <c r="D18" s="43"/>
      <c r="E18" s="43"/>
      <c r="F18" s="44">
        <f>SUM(F10:F17)</f>
        <v>14</v>
      </c>
      <c r="G18" s="44">
        <f>SUM(G10:G17)</f>
        <v>7</v>
      </c>
      <c r="H18" s="44">
        <f>SUM(H10:H17)</f>
        <v>90</v>
      </c>
      <c r="I18" s="44">
        <f>SUM(I10:I17)</f>
        <v>30</v>
      </c>
      <c r="J18" s="44"/>
      <c r="K18" s="44"/>
      <c r="L18" s="43"/>
      <c r="M18" s="43"/>
    </row>
    <row r="19" spans="1:13" x14ac:dyDescent="0.3">
      <c r="A19" s="38">
        <v>1</v>
      </c>
      <c r="B19" s="12">
        <v>3</v>
      </c>
      <c r="C19" s="39" t="s">
        <v>88</v>
      </c>
      <c r="D19" s="39" t="s">
        <v>89</v>
      </c>
      <c r="E19" s="11" t="s">
        <v>90</v>
      </c>
      <c r="F19" s="22">
        <v>0</v>
      </c>
      <c r="G19" s="22">
        <v>2</v>
      </c>
      <c r="H19" s="22">
        <f>I19*3</f>
        <v>9</v>
      </c>
      <c r="I19" s="22">
        <v>3</v>
      </c>
      <c r="J19" s="13" t="s">
        <v>22</v>
      </c>
      <c r="K19" s="13" t="s">
        <v>21</v>
      </c>
      <c r="L19" s="11"/>
      <c r="M19" s="11"/>
    </row>
    <row r="20" spans="1:13" x14ac:dyDescent="0.3">
      <c r="A20" s="45"/>
      <c r="B20" s="46"/>
      <c r="C20" s="47"/>
      <c r="D20" s="47"/>
      <c r="E20" s="47"/>
      <c r="F20" s="45">
        <f>SUM(F19)</f>
        <v>0</v>
      </c>
      <c r="G20" s="45">
        <f>SUM(G19)</f>
        <v>2</v>
      </c>
      <c r="H20" s="45">
        <f>SUM(H19)</f>
        <v>9</v>
      </c>
      <c r="I20" s="45">
        <f>SUM(I19)</f>
        <v>3</v>
      </c>
      <c r="J20" s="45"/>
      <c r="K20" s="45"/>
      <c r="L20" s="47"/>
      <c r="M20" s="47"/>
    </row>
    <row r="21" spans="1:13" x14ac:dyDescent="0.3">
      <c r="B21" s="15"/>
      <c r="C21" s="14"/>
      <c r="D21" s="14"/>
      <c r="E21" s="14"/>
      <c r="F21" s="17"/>
      <c r="G21" s="17"/>
      <c r="H21" s="17"/>
      <c r="I21" s="17"/>
      <c r="J21" s="17"/>
      <c r="K21" s="17"/>
      <c r="L21" s="14"/>
    </row>
    <row r="22" spans="1:13" ht="15.6" x14ac:dyDescent="0.3">
      <c r="B22" s="48" t="s">
        <v>95</v>
      </c>
      <c r="F22" s="62" t="s">
        <v>3</v>
      </c>
      <c r="G22" s="62"/>
      <c r="H22" s="6" t="s">
        <v>4</v>
      </c>
    </row>
    <row r="23" spans="1:13" x14ac:dyDescent="0.3">
      <c r="B23" s="15"/>
      <c r="C23" s="14"/>
      <c r="D23" s="14"/>
      <c r="E23" s="31"/>
      <c r="F23" s="64" t="s">
        <v>5</v>
      </c>
      <c r="G23" s="64"/>
      <c r="H23" s="51" t="s">
        <v>6</v>
      </c>
      <c r="I23" s="32"/>
      <c r="J23" s="31"/>
      <c r="K23" s="31"/>
      <c r="L23" s="52"/>
      <c r="M23" s="52"/>
    </row>
    <row r="24" spans="1:13" ht="20.399999999999999" x14ac:dyDescent="0.3">
      <c r="A24" s="21"/>
      <c r="B24" s="9" t="s">
        <v>7</v>
      </c>
      <c r="C24" s="9" t="s">
        <v>8</v>
      </c>
      <c r="D24" s="9" t="s">
        <v>9</v>
      </c>
      <c r="E24" s="9" t="s">
        <v>10</v>
      </c>
      <c r="F24" s="10" t="s">
        <v>11</v>
      </c>
      <c r="G24" s="10" t="s">
        <v>74</v>
      </c>
      <c r="H24" s="10" t="s">
        <v>11</v>
      </c>
      <c r="I24" s="10" t="s">
        <v>12</v>
      </c>
      <c r="J24" s="9" t="s">
        <v>13</v>
      </c>
      <c r="K24" s="9" t="s">
        <v>14</v>
      </c>
      <c r="L24" s="30" t="s">
        <v>15</v>
      </c>
      <c r="M24" s="9" t="s">
        <v>16</v>
      </c>
    </row>
    <row r="25" spans="1:13" x14ac:dyDescent="0.3">
      <c r="A25" s="38">
        <v>1</v>
      </c>
      <c r="B25" s="12">
        <v>2</v>
      </c>
      <c r="C25" s="39" t="s">
        <v>25</v>
      </c>
      <c r="D25" s="11" t="s">
        <v>26</v>
      </c>
      <c r="E25" s="60" t="s">
        <v>27</v>
      </c>
      <c r="F25" s="58">
        <v>2</v>
      </c>
      <c r="G25" s="58">
        <v>2</v>
      </c>
      <c r="H25" s="58">
        <f t="shared" ref="H25:H31" si="1">I25*3</f>
        <v>15</v>
      </c>
      <c r="I25" s="58">
        <v>5</v>
      </c>
      <c r="J25" s="13" t="s">
        <v>20</v>
      </c>
      <c r="K25" s="13" t="s">
        <v>21</v>
      </c>
      <c r="L25" s="11"/>
      <c r="M25" s="11"/>
    </row>
    <row r="26" spans="1:13" x14ac:dyDescent="0.3">
      <c r="A26" s="38">
        <v>2</v>
      </c>
      <c r="B26" s="12">
        <v>2</v>
      </c>
      <c r="C26" s="39" t="s">
        <v>42</v>
      </c>
      <c r="D26" s="39" t="s">
        <v>43</v>
      </c>
      <c r="E26" s="60" t="s">
        <v>44</v>
      </c>
      <c r="F26" s="58">
        <v>2</v>
      </c>
      <c r="G26" s="58">
        <v>0</v>
      </c>
      <c r="H26" s="58">
        <f t="shared" si="1"/>
        <v>12</v>
      </c>
      <c r="I26" s="58">
        <v>4</v>
      </c>
      <c r="J26" s="13" t="s">
        <v>20</v>
      </c>
      <c r="K26" s="13" t="s">
        <v>21</v>
      </c>
      <c r="L26" s="11"/>
      <c r="M26" s="11"/>
    </row>
    <row r="27" spans="1:13" x14ac:dyDescent="0.3">
      <c r="A27" s="38">
        <v>3</v>
      </c>
      <c r="B27" s="12">
        <v>2</v>
      </c>
      <c r="C27" s="39" t="s">
        <v>63</v>
      </c>
      <c r="D27" s="11" t="s">
        <v>64</v>
      </c>
      <c r="E27" s="60" t="s">
        <v>52</v>
      </c>
      <c r="F27" s="58">
        <v>2</v>
      </c>
      <c r="G27" s="58">
        <v>1</v>
      </c>
      <c r="H27" s="58">
        <f t="shared" si="1"/>
        <v>12</v>
      </c>
      <c r="I27" s="58">
        <v>4</v>
      </c>
      <c r="J27" s="13" t="s">
        <v>22</v>
      </c>
      <c r="K27" s="13" t="s">
        <v>21</v>
      </c>
      <c r="L27" s="11"/>
      <c r="M27" s="11"/>
    </row>
    <row r="28" spans="1:13" x14ac:dyDescent="0.3">
      <c r="A28" s="38">
        <v>4</v>
      </c>
      <c r="B28" s="12">
        <v>2</v>
      </c>
      <c r="C28" s="39" t="s">
        <v>53</v>
      </c>
      <c r="D28" s="11" t="s">
        <v>54</v>
      </c>
      <c r="E28" s="60" t="s">
        <v>55</v>
      </c>
      <c r="F28" s="59">
        <v>0</v>
      </c>
      <c r="G28" s="59">
        <v>3</v>
      </c>
      <c r="H28" s="58">
        <f t="shared" si="1"/>
        <v>15</v>
      </c>
      <c r="I28" s="59">
        <v>5</v>
      </c>
      <c r="J28" s="13" t="s">
        <v>22</v>
      </c>
      <c r="K28" s="13" t="s">
        <v>21</v>
      </c>
      <c r="L28" s="11"/>
      <c r="M28" s="11"/>
    </row>
    <row r="29" spans="1:13" x14ac:dyDescent="0.3">
      <c r="A29" s="38">
        <v>5</v>
      </c>
      <c r="B29" s="12">
        <v>2</v>
      </c>
      <c r="C29" s="39" t="s">
        <v>93</v>
      </c>
      <c r="D29" s="11" t="s">
        <v>48</v>
      </c>
      <c r="E29" s="60" t="s">
        <v>41</v>
      </c>
      <c r="F29" s="58">
        <v>2</v>
      </c>
      <c r="G29" s="58">
        <v>0</v>
      </c>
      <c r="H29" s="58">
        <f t="shared" si="1"/>
        <v>12</v>
      </c>
      <c r="I29" s="58">
        <v>4</v>
      </c>
      <c r="J29" s="13" t="s">
        <v>20</v>
      </c>
      <c r="K29" s="13" t="s">
        <v>21</v>
      </c>
      <c r="L29" s="11"/>
      <c r="M29" s="11"/>
    </row>
    <row r="30" spans="1:13" x14ac:dyDescent="0.3">
      <c r="A30" s="38">
        <v>6</v>
      </c>
      <c r="B30" s="12">
        <v>2</v>
      </c>
      <c r="C30" s="39" t="s">
        <v>28</v>
      </c>
      <c r="D30" s="39" t="s">
        <v>29</v>
      </c>
      <c r="E30" s="60" t="s">
        <v>30</v>
      </c>
      <c r="F30" s="58">
        <v>2</v>
      </c>
      <c r="G30" s="58">
        <v>2</v>
      </c>
      <c r="H30" s="58">
        <f t="shared" si="1"/>
        <v>15</v>
      </c>
      <c r="I30" s="58">
        <v>5</v>
      </c>
      <c r="J30" s="13" t="s">
        <v>20</v>
      </c>
      <c r="K30" s="13" t="s">
        <v>21</v>
      </c>
      <c r="L30" s="11"/>
      <c r="M30" s="11"/>
    </row>
    <row r="31" spans="1:13" x14ac:dyDescent="0.3">
      <c r="A31" s="38">
        <v>7</v>
      </c>
      <c r="B31" s="12">
        <v>2</v>
      </c>
      <c r="C31" s="39" t="s">
        <v>45</v>
      </c>
      <c r="D31" s="39" t="s">
        <v>46</v>
      </c>
      <c r="E31" s="60" t="s">
        <v>47</v>
      </c>
      <c r="F31" s="58">
        <v>2</v>
      </c>
      <c r="G31" s="58">
        <v>2</v>
      </c>
      <c r="H31" s="58">
        <f t="shared" si="1"/>
        <v>15</v>
      </c>
      <c r="I31" s="58">
        <v>5</v>
      </c>
      <c r="J31" s="13" t="s">
        <v>20</v>
      </c>
      <c r="K31" s="13" t="s">
        <v>21</v>
      </c>
      <c r="L31" s="11"/>
      <c r="M31" s="11"/>
    </row>
    <row r="32" spans="1:13" x14ac:dyDescent="0.3">
      <c r="A32" s="53">
        <f>F32+G32</f>
        <v>22</v>
      </c>
      <c r="B32" s="42"/>
      <c r="C32" s="43"/>
      <c r="D32" s="43"/>
      <c r="E32" s="43"/>
      <c r="F32" s="44">
        <f>SUM(F25:F31)</f>
        <v>12</v>
      </c>
      <c r="G32" s="44">
        <f>SUM(G25:G31)</f>
        <v>10</v>
      </c>
      <c r="H32" s="44">
        <f>SUM(H25:H31)</f>
        <v>96</v>
      </c>
      <c r="I32" s="44">
        <f>SUM(I25:I31)</f>
        <v>32</v>
      </c>
      <c r="J32" s="44"/>
      <c r="K32" s="44"/>
      <c r="L32" s="43"/>
      <c r="M32" s="43"/>
    </row>
    <row r="33" spans="1:13" x14ac:dyDescent="0.3">
      <c r="A33" s="54">
        <v>2</v>
      </c>
      <c r="B33" s="12">
        <v>3</v>
      </c>
      <c r="C33" s="39" t="s">
        <v>49</v>
      </c>
      <c r="D33" s="11" t="s">
        <v>50</v>
      </c>
      <c r="E33" s="11" t="s">
        <v>51</v>
      </c>
      <c r="F33" s="22">
        <v>2</v>
      </c>
      <c r="G33" s="22">
        <v>2</v>
      </c>
      <c r="H33" s="58">
        <f t="shared" ref="H33:H37" si="2">I33*3</f>
        <v>18</v>
      </c>
      <c r="I33" s="58">
        <v>6</v>
      </c>
      <c r="J33" s="61" t="s">
        <v>22</v>
      </c>
      <c r="K33" s="13" t="s">
        <v>21</v>
      </c>
      <c r="L33" s="11"/>
      <c r="M33" s="11"/>
    </row>
    <row r="34" spans="1:13" x14ac:dyDescent="0.3">
      <c r="A34" s="54">
        <v>3</v>
      </c>
      <c r="B34" s="12">
        <v>3</v>
      </c>
      <c r="C34" s="39" t="s">
        <v>57</v>
      </c>
      <c r="D34" s="11" t="s">
        <v>58</v>
      </c>
      <c r="E34" s="11" t="s">
        <v>44</v>
      </c>
      <c r="F34" s="22">
        <v>2</v>
      </c>
      <c r="G34" s="22">
        <v>2</v>
      </c>
      <c r="H34" s="58">
        <f t="shared" si="2"/>
        <v>15</v>
      </c>
      <c r="I34" s="58">
        <v>5</v>
      </c>
      <c r="J34" s="61" t="s">
        <v>22</v>
      </c>
      <c r="K34" s="13" t="s">
        <v>21</v>
      </c>
      <c r="L34" s="11"/>
      <c r="M34" s="11"/>
    </row>
    <row r="35" spans="1:13" x14ac:dyDescent="0.3">
      <c r="A35" s="54">
        <v>4</v>
      </c>
      <c r="B35" s="12">
        <v>3</v>
      </c>
      <c r="C35" s="39" t="s">
        <v>59</v>
      </c>
      <c r="D35" s="11" t="s">
        <v>60</v>
      </c>
      <c r="E35" s="11" t="s">
        <v>55</v>
      </c>
      <c r="F35" s="22">
        <v>2</v>
      </c>
      <c r="G35" s="22">
        <v>1</v>
      </c>
      <c r="H35" s="58">
        <f t="shared" si="2"/>
        <v>15</v>
      </c>
      <c r="I35" s="58">
        <v>5</v>
      </c>
      <c r="J35" s="61" t="s">
        <v>20</v>
      </c>
      <c r="K35" s="13" t="s">
        <v>21</v>
      </c>
      <c r="L35" s="11"/>
      <c r="M35" s="11"/>
    </row>
    <row r="36" spans="1:13" x14ac:dyDescent="0.3">
      <c r="A36" s="54">
        <v>5</v>
      </c>
      <c r="B36" s="12">
        <v>3</v>
      </c>
      <c r="C36" s="39" t="s">
        <v>34</v>
      </c>
      <c r="D36" s="11" t="s">
        <v>35</v>
      </c>
      <c r="E36" s="11" t="s">
        <v>36</v>
      </c>
      <c r="F36" s="12">
        <v>2</v>
      </c>
      <c r="G36" s="12">
        <v>2</v>
      </c>
      <c r="H36" s="58">
        <f t="shared" si="2"/>
        <v>15</v>
      </c>
      <c r="I36" s="59">
        <v>5</v>
      </c>
      <c r="J36" s="61" t="s">
        <v>22</v>
      </c>
      <c r="K36" s="13" t="s">
        <v>21</v>
      </c>
      <c r="L36" s="11"/>
      <c r="M36" s="11"/>
    </row>
    <row r="37" spans="1:13" x14ac:dyDescent="0.3">
      <c r="A37" s="54">
        <v>6</v>
      </c>
      <c r="B37" s="12">
        <v>3</v>
      </c>
      <c r="C37" s="39" t="s">
        <v>61</v>
      </c>
      <c r="D37" s="11" t="s">
        <v>62</v>
      </c>
      <c r="E37" s="11" t="s">
        <v>30</v>
      </c>
      <c r="F37" s="12">
        <v>2</v>
      </c>
      <c r="G37" s="12">
        <v>1</v>
      </c>
      <c r="H37" s="22">
        <f t="shared" si="2"/>
        <v>12</v>
      </c>
      <c r="I37" s="22">
        <v>4</v>
      </c>
      <c r="J37" s="13" t="s">
        <v>22</v>
      </c>
      <c r="K37" s="13" t="s">
        <v>21</v>
      </c>
      <c r="L37" s="11"/>
      <c r="M37" s="11"/>
    </row>
    <row r="38" spans="1:13" x14ac:dyDescent="0.3">
      <c r="A38" s="45">
        <f>F38+G38</f>
        <v>20</v>
      </c>
      <c r="B38" s="46"/>
      <c r="C38" s="47"/>
      <c r="D38" s="47"/>
      <c r="E38" s="47"/>
      <c r="F38" s="45">
        <f>SUM(F33:F37)+F20</f>
        <v>10</v>
      </c>
      <c r="G38" s="45">
        <f>SUM(G33:G37)+G20</f>
        <v>10</v>
      </c>
      <c r="H38" s="45">
        <f>SUM(H33:H37)+H20</f>
        <v>84</v>
      </c>
      <c r="I38" s="45">
        <f>SUM(I33:I37)+I20</f>
        <v>28</v>
      </c>
      <c r="J38" s="45"/>
      <c r="K38" s="45"/>
      <c r="L38" s="47"/>
      <c r="M38" s="47"/>
    </row>
    <row r="39" spans="1:13" x14ac:dyDescent="0.3">
      <c r="A39" s="38">
        <v>1</v>
      </c>
      <c r="B39" s="12">
        <v>4</v>
      </c>
      <c r="C39" s="11" t="s">
        <v>91</v>
      </c>
      <c r="D39" s="11" t="s">
        <v>92</v>
      </c>
      <c r="E39" s="11"/>
      <c r="F39" s="22">
        <v>0</v>
      </c>
      <c r="G39" s="22">
        <v>560</v>
      </c>
      <c r="H39" s="22">
        <v>0</v>
      </c>
      <c r="I39" s="22">
        <v>30</v>
      </c>
      <c r="J39" s="13" t="s">
        <v>56</v>
      </c>
      <c r="K39" s="13" t="s">
        <v>21</v>
      </c>
      <c r="L39" s="11"/>
      <c r="M39" s="11"/>
    </row>
    <row r="40" spans="1:13" x14ac:dyDescent="0.3">
      <c r="A40" s="45">
        <f>F40+G40</f>
        <v>560</v>
      </c>
      <c r="B40" s="46"/>
      <c r="C40" s="47"/>
      <c r="D40" s="47"/>
      <c r="E40" s="47"/>
      <c r="F40" s="45">
        <f>SUM(F39)</f>
        <v>0</v>
      </c>
      <c r="G40" s="45">
        <f>SUM(G39)</f>
        <v>560</v>
      </c>
      <c r="H40" s="45">
        <f>SUM(H39)</f>
        <v>0</v>
      </c>
      <c r="I40" s="45">
        <f>SUM(I39)</f>
        <v>30</v>
      </c>
      <c r="J40" s="45"/>
      <c r="K40" s="45"/>
      <c r="L40" s="47"/>
      <c r="M40" s="47"/>
    </row>
    <row r="41" spans="1:13" x14ac:dyDescent="0.3">
      <c r="B41" s="15"/>
      <c r="C41" s="14"/>
      <c r="D41" s="14"/>
      <c r="E41" s="14"/>
      <c r="F41" s="17">
        <f>F18+F32+F38+F40</f>
        <v>36</v>
      </c>
      <c r="G41" s="17">
        <f>G18+G32+G38+G40</f>
        <v>587</v>
      </c>
      <c r="H41" s="17">
        <f>H18+H32+H38+H40</f>
        <v>270</v>
      </c>
      <c r="I41" s="17">
        <f>I18+I32+I38+I40</f>
        <v>120</v>
      </c>
      <c r="J41" s="17"/>
      <c r="K41" s="17"/>
      <c r="L41" s="14"/>
    </row>
    <row r="43" spans="1:13" x14ac:dyDescent="0.3">
      <c r="H43" s="23" t="s">
        <v>66</v>
      </c>
      <c r="J43" s="24"/>
      <c r="K43" s="23" t="s">
        <v>67</v>
      </c>
    </row>
    <row r="44" spans="1:13" x14ac:dyDescent="0.3">
      <c r="H44" s="23" t="s">
        <v>68</v>
      </c>
      <c r="J44" s="25"/>
      <c r="K44" s="23" t="s">
        <v>69</v>
      </c>
    </row>
    <row r="45" spans="1:13" s="5" customFormat="1" x14ac:dyDescent="0.3">
      <c r="A45" s="33"/>
      <c r="B45" s="2"/>
      <c r="D45" s="49"/>
      <c r="F45" s="55"/>
      <c r="G45" s="55"/>
      <c r="H45" s="23" t="s">
        <v>70</v>
      </c>
      <c r="I45" s="50"/>
      <c r="J45" s="25"/>
      <c r="K45" s="23" t="s">
        <v>71</v>
      </c>
      <c r="M45"/>
    </row>
    <row r="46" spans="1:13" s="5" customFormat="1" x14ac:dyDescent="0.3">
      <c r="A46" s="33"/>
      <c r="B46" s="2"/>
      <c r="D46" s="49"/>
      <c r="F46" s="55"/>
      <c r="G46" s="55"/>
      <c r="H46" s="23" t="s">
        <v>77</v>
      </c>
      <c r="I46" s="50"/>
      <c r="J46" s="25"/>
      <c r="K46" s="23" t="s">
        <v>72</v>
      </c>
      <c r="M46"/>
    </row>
    <row r="47" spans="1:13" s="5" customFormat="1" x14ac:dyDescent="0.3">
      <c r="A47" s="33"/>
      <c r="B47" s="2"/>
      <c r="D47" s="49"/>
      <c r="F47" s="55"/>
      <c r="G47" s="55"/>
      <c r="H47" s="23" t="s">
        <v>73</v>
      </c>
      <c r="I47" s="50"/>
      <c r="J47" s="25"/>
      <c r="K47" s="25"/>
      <c r="M47"/>
    </row>
    <row r="48" spans="1:13" s="5" customFormat="1" x14ac:dyDescent="0.3">
      <c r="A48" s="33"/>
      <c r="B48" s="2"/>
      <c r="D48" s="49"/>
      <c r="F48" s="50"/>
      <c r="G48" s="50"/>
      <c r="H48" s="55"/>
      <c r="I48" s="50"/>
      <c r="J48" s="2"/>
      <c r="K48" s="2"/>
      <c r="M48"/>
    </row>
    <row r="49" spans="1:13" s="5" customFormat="1" x14ac:dyDescent="0.3">
      <c r="A49" s="33"/>
      <c r="B49" s="2"/>
      <c r="D49" s="49"/>
      <c r="F49" s="55"/>
      <c r="G49" s="55"/>
      <c r="H49" s="55"/>
      <c r="I49" s="50"/>
      <c r="J49" s="2"/>
      <c r="K49" s="2"/>
      <c r="M49"/>
    </row>
    <row r="50" spans="1:13" s="5" customFormat="1" x14ac:dyDescent="0.3">
      <c r="A50" s="33"/>
      <c r="B50" s="2"/>
      <c r="D50" s="49"/>
      <c r="F50" s="56"/>
      <c r="G50" s="56"/>
      <c r="H50" s="55"/>
      <c r="I50" s="50"/>
      <c r="J50" s="2"/>
      <c r="K50" s="2"/>
      <c r="M50"/>
    </row>
  </sheetData>
  <mergeCells count="4">
    <mergeCell ref="F7:G7"/>
    <mergeCell ref="F8:G8"/>
    <mergeCell ref="F22:G22"/>
    <mergeCell ref="F23:G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KM FOSZK 2019</vt:lpstr>
    </vt:vector>
  </TitlesOfParts>
  <Company>Szent István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Péter</dc:creator>
  <cp:lastModifiedBy>Szalai Ferenc</cp:lastModifiedBy>
  <cp:lastPrinted>2019-06-11T13:07:47Z</cp:lastPrinted>
  <dcterms:created xsi:type="dcterms:W3CDTF">2018-09-20T07:11:58Z</dcterms:created>
  <dcterms:modified xsi:type="dcterms:W3CDTF">2022-11-13T10:10:13Z</dcterms:modified>
</cp:coreProperties>
</file>