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TK2019\"/>
    </mc:Choice>
  </mc:AlternateContent>
  <xr:revisionPtr revIDLastSave="0" documentId="13_ncr:1_{8216E218-5C0F-4432-B7A3-9984B5BA9B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TEMBER A" sheetId="1" r:id="rId1"/>
  </sheets>
  <definedNames>
    <definedName name="_xlnm.Print_Area" localSheetId="0">'GTEMBER A'!$B$1:$N$86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1" l="1"/>
  <c r="H58" i="1"/>
  <c r="H84" i="1"/>
  <c r="J58" i="1"/>
  <c r="J84" i="1" s="1"/>
  <c r="G58" i="1"/>
  <c r="G73" i="1"/>
  <c r="I57" i="1"/>
  <c r="I58" i="1" s="1"/>
  <c r="I56" i="1"/>
  <c r="I54" i="1"/>
  <c r="I53" i="1"/>
  <c r="I52" i="1"/>
  <c r="G35" i="1"/>
  <c r="H35" i="1"/>
  <c r="I31" i="1"/>
  <c r="J35" i="1"/>
  <c r="G61" i="1"/>
  <c r="H61" i="1"/>
  <c r="J26" i="1"/>
  <c r="J17" i="1"/>
  <c r="H17" i="1"/>
  <c r="H85" i="1" s="1"/>
  <c r="G17" i="1"/>
  <c r="A17" i="1" s="1"/>
  <c r="G26" i="1"/>
  <c r="G43" i="1"/>
  <c r="G69" i="1" s="1"/>
  <c r="G74" i="1" s="1"/>
  <c r="G80" i="1"/>
  <c r="G51" i="1"/>
  <c r="G82" i="1"/>
  <c r="I48" i="1"/>
  <c r="I44" i="1"/>
  <c r="I51" i="1" s="1"/>
  <c r="I46" i="1"/>
  <c r="I81" i="1"/>
  <c r="I83" i="1"/>
  <c r="I79" i="1"/>
  <c r="I72" i="1"/>
  <c r="I70" i="1"/>
  <c r="I68" i="1"/>
  <c r="I61" i="1"/>
  <c r="J51" i="1"/>
  <c r="J71" i="1"/>
  <c r="H51" i="1"/>
  <c r="H71" i="1"/>
  <c r="I50" i="1"/>
  <c r="I49" i="1"/>
  <c r="I47" i="1"/>
  <c r="I45" i="1"/>
  <c r="J43" i="1"/>
  <c r="J80" i="1"/>
  <c r="H43" i="1"/>
  <c r="H69" i="1" s="1"/>
  <c r="H80" i="1"/>
  <c r="I42" i="1"/>
  <c r="I43" i="1"/>
  <c r="I69" i="1" s="1"/>
  <c r="I41" i="1"/>
  <c r="I40" i="1"/>
  <c r="I39" i="1"/>
  <c r="I37" i="1"/>
  <c r="I36" i="1"/>
  <c r="I33" i="1"/>
  <c r="I32" i="1"/>
  <c r="I30" i="1"/>
  <c r="I35" i="1" s="1"/>
  <c r="I29" i="1"/>
  <c r="I28" i="1"/>
  <c r="I27" i="1"/>
  <c r="H26" i="1"/>
  <c r="A26" i="1" s="1"/>
  <c r="I25" i="1"/>
  <c r="I24" i="1"/>
  <c r="I23" i="1"/>
  <c r="I22" i="1"/>
  <c r="I21" i="1"/>
  <c r="I20" i="1"/>
  <c r="I19" i="1"/>
  <c r="I18" i="1"/>
  <c r="I26" i="1" s="1"/>
  <c r="I16" i="1"/>
  <c r="I15" i="1"/>
  <c r="I14" i="1"/>
  <c r="I17" i="1" s="1"/>
  <c r="I13" i="1"/>
  <c r="I12" i="1"/>
  <c r="I11" i="1"/>
  <c r="I10" i="1"/>
  <c r="G71" i="1"/>
  <c r="H73" i="1"/>
  <c r="G84" i="1"/>
  <c r="J82" i="1"/>
  <c r="J85" i="1" s="1"/>
  <c r="I80" i="1"/>
  <c r="J69" i="1"/>
  <c r="H82" i="1"/>
  <c r="I84" i="1" l="1"/>
  <c r="I73" i="1"/>
  <c r="I82" i="1"/>
  <c r="I85" i="1" s="1"/>
  <c r="I71" i="1"/>
  <c r="I74" i="1"/>
  <c r="G85" i="1"/>
  <c r="H74" i="1"/>
  <c r="J73" i="1"/>
  <c r="J74" i="1" s="1"/>
</calcChain>
</file>

<file path=xl/sharedStrings.xml><?xml version="1.0" encoding="utf-8"?>
<sst xmlns="http://schemas.openxmlformats.org/spreadsheetml/2006/main" count="360" uniqueCount="205">
  <si>
    <t>Szent István Egyetem</t>
  </si>
  <si>
    <t>Gazdaság- és Társadalomtudományi Kar</t>
  </si>
  <si>
    <t>Emberi erőforrások alapképzési szak mintatanterve</t>
  </si>
  <si>
    <t>Heti</t>
  </si>
  <si>
    <t>Féléves</t>
  </si>
  <si>
    <t>Szemeszter</t>
  </si>
  <si>
    <t>Tárgykód Nappali</t>
  </si>
  <si>
    <t>Tárgykód Levelező</t>
  </si>
  <si>
    <t>Tárgynév</t>
  </si>
  <si>
    <t>Tárgyfelelős</t>
  </si>
  <si>
    <t>Előadás</t>
  </si>
  <si>
    <t>Gyakorlat</t>
  </si>
  <si>
    <t>Kredit</t>
  </si>
  <si>
    <t>Követel-mény</t>
  </si>
  <si>
    <t>Felvétel típusa</t>
  </si>
  <si>
    <t>Előkövetelmény</t>
  </si>
  <si>
    <t>Megjegyzés</t>
  </si>
  <si>
    <t>GTK1007BAN</t>
  </si>
  <si>
    <t>GTK1007BAL</t>
  </si>
  <si>
    <t>Gazdasági matematika I.</t>
  </si>
  <si>
    <t>Dr. Szelényi László</t>
  </si>
  <si>
    <t>G</t>
  </si>
  <si>
    <t>A</t>
  </si>
  <si>
    <t>GTK1011BAN</t>
  </si>
  <si>
    <t>GTK1011BAL</t>
  </si>
  <si>
    <t>Informatika és adatbáziskezelés alapjai</t>
  </si>
  <si>
    <t>Dr. Szalay Zsigmond Gábor</t>
  </si>
  <si>
    <t>GTK1012BAN</t>
  </si>
  <si>
    <t>GTK1012BAL</t>
  </si>
  <si>
    <t>Környezetgazdaságtan alapjai</t>
  </si>
  <si>
    <t>Dr. Fogarassy Csaba</t>
  </si>
  <si>
    <t>V</t>
  </si>
  <si>
    <t>GTK1015BAN</t>
  </si>
  <si>
    <t>GTK1015BAL</t>
  </si>
  <si>
    <t>Mikroökonómia</t>
  </si>
  <si>
    <t>Dr. Farkasné Dr. Fekete Mária Magdolna</t>
  </si>
  <si>
    <t>GTK1010BAN</t>
  </si>
  <si>
    <t>GTK1010BAL</t>
  </si>
  <si>
    <t>Gazdaságtörténet</t>
  </si>
  <si>
    <t>Naárné Dr. Tóth Zsuzsanna</t>
  </si>
  <si>
    <t>B</t>
  </si>
  <si>
    <t>GTK1017BAN</t>
  </si>
  <si>
    <t>GTK1017BAL</t>
  </si>
  <si>
    <t>Szociális készségfejlesztés</t>
  </si>
  <si>
    <t>Dr. Mészáros Aranka</t>
  </si>
  <si>
    <t>Szabadon választható tantárgy 1.</t>
  </si>
  <si>
    <t>C</t>
  </si>
  <si>
    <t>GTK2025BAN</t>
  </si>
  <si>
    <t>GTK2025BAL</t>
  </si>
  <si>
    <t>Gazdasági matematika II.</t>
  </si>
  <si>
    <t>GTK2028BAN</t>
  </si>
  <si>
    <t>GTK2028BAL</t>
  </si>
  <si>
    <t>Makroökonómia</t>
  </si>
  <si>
    <t>GTK2029BAL</t>
  </si>
  <si>
    <t>Marketing</t>
  </si>
  <si>
    <t>Dr. Papp János</t>
  </si>
  <si>
    <t>GTK2030BAN</t>
  </si>
  <si>
    <t>GTK2030BAL</t>
  </si>
  <si>
    <t>Pénzügytan</t>
  </si>
  <si>
    <t>GTK2031BAN</t>
  </si>
  <si>
    <t>GTK2031BAL</t>
  </si>
  <si>
    <t>Statisztika I.</t>
  </si>
  <si>
    <t>Tóthné Dr. Lőkös Klára</t>
  </si>
  <si>
    <t>GTK2036BAN</t>
  </si>
  <si>
    <t>GTK2036BAL</t>
  </si>
  <si>
    <t>Vállalatgazdaságtan</t>
  </si>
  <si>
    <t>Dr. Illés Bálint Csaba</t>
  </si>
  <si>
    <t>GTK2026BAN</t>
  </si>
  <si>
    <t>GTK2026BAL</t>
  </si>
  <si>
    <t>Gazdaságpolitika</t>
  </si>
  <si>
    <t>Dr. Villányi Judit</t>
  </si>
  <si>
    <t>Kötelezően választott 1 lehet</t>
  </si>
  <si>
    <t>GTK2032BAN</t>
  </si>
  <si>
    <t>GTK2032BAL</t>
  </si>
  <si>
    <t>Szociálpszichológia</t>
  </si>
  <si>
    <t>GTK1002BAN</t>
  </si>
  <si>
    <t>GTK1002BAL</t>
  </si>
  <si>
    <t>Általános és gazdasági jogi ismeretek</t>
  </si>
  <si>
    <t>Dr. Szira Zoltán</t>
  </si>
  <si>
    <t>GTK1044BAN</t>
  </si>
  <si>
    <t>GTK1044BAL</t>
  </si>
  <si>
    <t>Nemzetközi gazdaságtan</t>
  </si>
  <si>
    <t>Dr. Constantinovits Milán</t>
  </si>
  <si>
    <t>GTK1050BAN</t>
  </si>
  <si>
    <t>GTK1050BAL</t>
  </si>
  <si>
    <t>Statisztika II.</t>
  </si>
  <si>
    <t>GTK1054BAN</t>
  </si>
  <si>
    <t>GTK1054BAL</t>
  </si>
  <si>
    <t>Számvitel alapjai</t>
  </si>
  <si>
    <t>Vajna Istvánné Dr. Tangl Anita</t>
  </si>
  <si>
    <t>GTK1057BAN</t>
  </si>
  <si>
    <t>GTK1057BAL</t>
  </si>
  <si>
    <t>Üzleti nyelv I.</t>
  </si>
  <si>
    <t>Dr. Veresné Dr. Valentinyi Klára</t>
  </si>
  <si>
    <t>GTK1016BAN</t>
  </si>
  <si>
    <t>GTK1016BAL</t>
  </si>
  <si>
    <t>Munkagazdaságtan</t>
  </si>
  <si>
    <t>Emberi erőforrás menedzsment</t>
  </si>
  <si>
    <t>GTK2072BAN</t>
  </si>
  <si>
    <t>GTK2072BAL</t>
  </si>
  <si>
    <t>Munkajog és társadalombiztosítási jog</t>
  </si>
  <si>
    <t>Üzleti kommunikációs technikák</t>
  </si>
  <si>
    <t>Dr. Rudnák Ildikó</t>
  </si>
  <si>
    <t>GTK2089BAN</t>
  </si>
  <si>
    <t>GTK2089BAL</t>
  </si>
  <si>
    <t>Üzleti nyelv II.</t>
  </si>
  <si>
    <t>GTK2082BAN</t>
  </si>
  <si>
    <t>GTK2082BAL</t>
  </si>
  <si>
    <t>Szociálpolitika</t>
  </si>
  <si>
    <t xml:space="preserve">Dr. Farkas Tibor </t>
  </si>
  <si>
    <t>Szabadon választható tantárgy 2.</t>
  </si>
  <si>
    <t>GTK1138BAN</t>
  </si>
  <si>
    <t>GTK1138BAL</t>
  </si>
  <si>
    <t>Személyügyi tevékenység</t>
  </si>
  <si>
    <t>GTK1134BAN</t>
  </si>
  <si>
    <t>GTK1134BAL</t>
  </si>
  <si>
    <t>Szakdolgozat konzultáció I.</t>
  </si>
  <si>
    <t>GTK1051BAN</t>
  </si>
  <si>
    <t>GTK1051BAL</t>
  </si>
  <si>
    <t>Stratégiai tervezés és menedzsment</t>
  </si>
  <si>
    <t>Dr. Horváth Zoltán</t>
  </si>
  <si>
    <t>GTK1140BAN</t>
  </si>
  <si>
    <t>GTK1140BAL</t>
  </si>
  <si>
    <t>Üzleti etika</t>
  </si>
  <si>
    <t>Dr. Farkas Attila</t>
  </si>
  <si>
    <t>Szabadon választható tantárgy 3.</t>
  </si>
  <si>
    <t>Miskolciné Dr. Mikáczó Adrea</t>
  </si>
  <si>
    <t>GTK2175BAN</t>
  </si>
  <si>
    <t>GTK2175BAL</t>
  </si>
  <si>
    <t>Munkaügyi kapcsolatok rendszere</t>
  </si>
  <si>
    <t>GTK2176BAN</t>
  </si>
  <si>
    <t>GTK2176BAL</t>
  </si>
  <si>
    <t>Pályaszocializációs tréning</t>
  </si>
  <si>
    <t>Szakdolgozat konzultáció II.</t>
  </si>
  <si>
    <t>GTK2179BAN</t>
  </si>
  <si>
    <t>GTK2179BAL</t>
  </si>
  <si>
    <t>Üzleti tervezés</t>
  </si>
  <si>
    <t>Nappali</t>
  </si>
  <si>
    <t>Levelező</t>
  </si>
  <si>
    <t>Szakirányfelelős:  Gősi Imréné Dr.</t>
  </si>
  <si>
    <t>Szakmai gyakorlat</t>
  </si>
  <si>
    <t>Vezetés és kommunikáció</t>
  </si>
  <si>
    <t>Munkavédelem és ergonómia</t>
  </si>
  <si>
    <t>Szervezeti magatartás</t>
  </si>
  <si>
    <t>Vállalati minőségkultúrák</t>
  </si>
  <si>
    <t>Generációs jellemzők a munkahelyeken</t>
  </si>
  <si>
    <t>Tóth Katalin</t>
  </si>
  <si>
    <t>,</t>
  </si>
  <si>
    <t>Regionális munkaerőpiaci politika</t>
  </si>
  <si>
    <t>Szakdolgozat konzultáció III.</t>
  </si>
  <si>
    <t>Kompetenciafejlesztés specializáció</t>
  </si>
  <si>
    <t>Munkahelyi egészségfejlesztés specializáció</t>
  </si>
  <si>
    <t>Szakirányfelelős:  Dr. Mészáros Aranka</t>
  </si>
  <si>
    <t>Kompetenciamenedzsment</t>
  </si>
  <si>
    <t>Tréning módszertan</t>
  </si>
  <si>
    <t>Az egészség és biztonság közgazdaságtana</t>
  </si>
  <si>
    <t>Egészségmegőrző HR eszközrendszer</t>
  </si>
  <si>
    <t>Munkahelyi egészségfejlesztés</t>
  </si>
  <si>
    <t>GTK1139BAN</t>
  </si>
  <si>
    <t>GTK1139BAL</t>
  </si>
  <si>
    <t>GTK1234BAN</t>
  </si>
  <si>
    <t>GTK2177BAN</t>
  </si>
  <si>
    <t>GTK1234BAL</t>
  </si>
  <si>
    <t>GTK2062BAN</t>
  </si>
  <si>
    <t>GTK2062BAL</t>
  </si>
  <si>
    <t>GTK2029BAN</t>
  </si>
  <si>
    <t>GTK1260BAN</t>
  </si>
  <si>
    <t>GTK1260BAL</t>
  </si>
  <si>
    <t>GTK1261BAN</t>
  </si>
  <si>
    <t>GTK1262BAN</t>
  </si>
  <si>
    <t>GTK1262BAL</t>
  </si>
  <si>
    <t>Oktatáspolitika alapjai</t>
  </si>
  <si>
    <t>GTK1271BAN</t>
  </si>
  <si>
    <t>GTK1271BAL</t>
  </si>
  <si>
    <t>GTK1263BAN</t>
  </si>
  <si>
    <t>GTK1263BAL</t>
  </si>
  <si>
    <t>GTK1264BAN</t>
  </si>
  <si>
    <t>GTK1264BAL</t>
  </si>
  <si>
    <t>GTK2177BAL</t>
  </si>
  <si>
    <t>GTK1193BAN</t>
  </si>
  <si>
    <t>GTK1193BAL</t>
  </si>
  <si>
    <t>GTK1265BAN</t>
  </si>
  <si>
    <t>GTK1265BAL</t>
  </si>
  <si>
    <t>GTK1266BAN</t>
  </si>
  <si>
    <t>GTK1266BAL</t>
  </si>
  <si>
    <t>GTK1267BAN</t>
  </si>
  <si>
    <t>GTK1267BAL</t>
  </si>
  <si>
    <t>GTK1268BAN</t>
  </si>
  <si>
    <t>GTK1268BAL</t>
  </si>
  <si>
    <t>GTK1269BAN</t>
  </si>
  <si>
    <t>GTK1269BAL</t>
  </si>
  <si>
    <t>GTK1270BAN</t>
  </si>
  <si>
    <t>Érvényes 2019. szeptemberétől</t>
  </si>
  <si>
    <t>Gősi Imréné Dr.</t>
  </si>
  <si>
    <t>Dr. Molnár Márk</t>
  </si>
  <si>
    <t>Dr. Pataki László Zsolt</t>
  </si>
  <si>
    <t>Szakfelelős javaslata: A mindennapi pénzügyi viselkedés pszichológiai alapjai</t>
  </si>
  <si>
    <t>Az értékelő és  Fejlesztő Központ (Assessment &amp; Developmental Center) módszere</t>
  </si>
  <si>
    <t>Dr. Kollár Péter</t>
  </si>
  <si>
    <t>Szakfelelős javaslata: PR alapjai</t>
  </si>
  <si>
    <t>Szakfelelős: Gősi Imréné Dr.</t>
  </si>
  <si>
    <t>Dr. Suhajda Csilla Judit</t>
  </si>
  <si>
    <t>Dr. Kolta Dóra</t>
  </si>
  <si>
    <t>Miskolciné Dr. Mikáczó Andrea</t>
  </si>
  <si>
    <t>Szakfelelős javaslata: Innovációmenedzsment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</si>
</sst>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#,###,##0.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Times New Roman"/>
      <family val="2"/>
      <charset val="238"/>
    </font>
    <font>
      <sz val="8"/>
      <color indexed="9"/>
      <name val="Times New Roman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Calibri"/>
      <family val="2"/>
      <charset val="238"/>
      <scheme val="minor"/>
    </font>
    <font>
      <sz val="8"/>
      <color rgb="FFFF0000"/>
      <name val="Times New Roman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9" fillId="0" borderId="0"/>
    <xf numFmtId="9" fontId="7" fillId="0" borderId="0" applyFont="0" applyFill="0" applyBorder="0" applyAlignment="0" applyProtection="0"/>
  </cellStyleXfs>
  <cellXfs count="103">
    <xf numFmtId="0" fontId="0" fillId="0" borderId="0" xfId="0"/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2" fillId="0" borderId="0" xfId="1" applyFont="1" applyFill="1" applyAlignment="1"/>
    <xf numFmtId="165" fontId="2" fillId="0" borderId="0" xfId="1" applyNumberFormat="1" applyFont="1" applyFill="1" applyAlignment="1"/>
    <xf numFmtId="0" fontId="0" fillId="0" borderId="0" xfId="0" applyFont="1"/>
    <xf numFmtId="0" fontId="6" fillId="0" borderId="0" xfId="0" applyFont="1" applyFill="1" applyAlignment="1"/>
    <xf numFmtId="0" fontId="4" fillId="0" borderId="0" xfId="0" applyFont="1" applyFill="1" applyAlignment="1"/>
    <xf numFmtId="0" fontId="2" fillId="0" borderId="0" xfId="1" applyFont="1" applyFill="1" applyBorder="1" applyAlignment="1"/>
    <xf numFmtId="165" fontId="2" fillId="0" borderId="0" xfId="1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Border="1" applyAlignment="1"/>
    <xf numFmtId="164" fontId="1" fillId="0" borderId="0" xfId="1" applyNumberFormat="1" applyFont="1" applyFill="1" applyAlignment="1"/>
    <xf numFmtId="0" fontId="1" fillId="0" borderId="0" xfId="0" applyFont="1" applyAlignment="1"/>
    <xf numFmtId="0" fontId="1" fillId="0" borderId="0" xfId="0" applyFont="1" applyFill="1" applyAlignment="1"/>
    <xf numFmtId="164" fontId="1" fillId="0" borderId="0" xfId="1" applyNumberFormat="1" applyFont="1" applyFill="1" applyBorder="1" applyAlignment="1"/>
    <xf numFmtId="0" fontId="0" fillId="0" borderId="0" xfId="0" applyFont="1" applyFill="1"/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16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2" fillId="0" borderId="0" xfId="0" applyNumberFormat="1" applyFont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/>
    <xf numFmtId="0" fontId="19" fillId="0" borderId="0" xfId="0" applyFont="1" applyFill="1"/>
    <xf numFmtId="0" fontId="11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8" fillId="0" borderId="0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wrapText="1"/>
    </xf>
    <xf numFmtId="0" fontId="18" fillId="7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/>
    <xf numFmtId="0" fontId="12" fillId="0" borderId="0" xfId="0" applyFont="1" applyBorder="1" applyAlignment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8" fillId="7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21" fillId="0" borderId="0" xfId="0" applyFont="1" applyFill="1" applyBorder="1" applyAlignment="1"/>
    <xf numFmtId="0" fontId="15" fillId="0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7" fillId="8" borderId="0" xfId="0" applyFont="1" applyFill="1" applyAlignment="1">
      <alignment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</cellXfs>
  <cellStyles count="5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  <cellStyle name="Százalék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19050</xdr:rowOff>
    </xdr:from>
    <xdr:to>
      <xdr:col>1</xdr:col>
      <xdr:colOff>561975</xdr:colOff>
      <xdr:row>3</xdr:row>
      <xdr:rowOff>9525</xdr:rowOff>
    </xdr:to>
    <xdr:pic>
      <xdr:nvPicPr>
        <xdr:cNvPr id="1133" name="Picture 4" descr="mkklogo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050"/>
          <a:ext cx="5334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131"/>
  <sheetViews>
    <sheetView tabSelected="1" zoomScaleNormal="100" zoomScaleSheetLayoutView="90" workbookViewId="0">
      <pane ySplit="9" topLeftCell="A10" activePane="bottomLeft" state="frozen"/>
      <selection activeCell="D1" sqref="D1"/>
      <selection pane="bottomLeft" activeCell="E4" sqref="E4"/>
    </sheetView>
  </sheetViews>
  <sheetFormatPr defaultColWidth="9.109375" defaultRowHeight="10.199999999999999" x14ac:dyDescent="0.2"/>
  <cols>
    <col min="1" max="1" width="6.6640625" style="32" customWidth="1"/>
    <col min="2" max="2" width="12.6640625" style="32" customWidth="1"/>
    <col min="3" max="4" width="14.6640625" style="82" customWidth="1"/>
    <col min="5" max="5" width="30.6640625" style="38" customWidth="1"/>
    <col min="6" max="6" width="24.33203125" style="82" customWidth="1"/>
    <col min="7" max="9" width="8.6640625" style="36" customWidth="1"/>
    <col min="10" max="10" width="8.6640625" style="92" customWidth="1"/>
    <col min="11" max="12" width="8.6640625" style="32" customWidth="1"/>
    <col min="13" max="13" width="15.109375" style="38" customWidth="1"/>
    <col min="14" max="14" width="38.6640625" style="42" customWidth="1"/>
    <col min="15" max="16384" width="9.109375" style="3"/>
  </cols>
  <sheetData>
    <row r="1" spans="1:16" s="2" customFormat="1" ht="15" customHeight="1" x14ac:dyDescent="0.3">
      <c r="A1" s="1"/>
      <c r="C1" s="21" t="s">
        <v>0</v>
      </c>
      <c r="D1" s="20"/>
      <c r="E1" s="22"/>
      <c r="F1" s="23"/>
      <c r="G1" s="24"/>
      <c r="H1" s="24"/>
      <c r="I1" s="24"/>
      <c r="J1" s="25"/>
      <c r="K1" s="26"/>
      <c r="L1" s="26"/>
      <c r="M1" s="26"/>
      <c r="N1" s="27"/>
    </row>
    <row r="2" spans="1:16" s="2" customFormat="1" ht="15" customHeight="1" x14ac:dyDescent="0.3">
      <c r="A2" s="1"/>
      <c r="C2" s="21" t="s">
        <v>1</v>
      </c>
      <c r="D2" s="20"/>
      <c r="E2" s="22"/>
      <c r="F2" s="28"/>
      <c r="G2" s="29"/>
      <c r="H2" s="29"/>
      <c r="I2" s="29"/>
      <c r="J2" s="29"/>
      <c r="K2" s="26"/>
      <c r="L2" s="26"/>
      <c r="M2" s="26"/>
      <c r="N2" s="30"/>
    </row>
    <row r="3" spans="1:16" s="2" customFormat="1" ht="15" customHeight="1" x14ac:dyDescent="0.3">
      <c r="A3" s="1"/>
      <c r="C3" s="21" t="s">
        <v>200</v>
      </c>
      <c r="D3" s="31"/>
      <c r="E3" s="31"/>
      <c r="F3" s="31"/>
      <c r="G3" s="24"/>
      <c r="H3" s="24"/>
      <c r="I3" s="24"/>
      <c r="J3" s="25"/>
      <c r="K3" s="26"/>
      <c r="L3" s="26"/>
      <c r="M3" s="26"/>
      <c r="N3" s="30"/>
    </row>
    <row r="4" spans="1:16" s="2" customFormat="1" ht="15" customHeight="1" x14ac:dyDescent="0.3">
      <c r="A4" s="1"/>
      <c r="B4" s="22"/>
      <c r="C4" s="31"/>
      <c r="D4" s="31"/>
      <c r="E4" s="31"/>
      <c r="F4" s="31"/>
      <c r="G4" s="24"/>
      <c r="H4" s="24"/>
      <c r="I4" s="24"/>
      <c r="J4" s="25"/>
      <c r="K4" s="26"/>
      <c r="L4" s="26"/>
      <c r="M4" s="26"/>
      <c r="N4" s="30"/>
    </row>
    <row r="5" spans="1:16" ht="15" customHeight="1" x14ac:dyDescent="0.2">
      <c r="B5" s="33" t="s">
        <v>2</v>
      </c>
      <c r="C5" s="35"/>
      <c r="D5" s="35"/>
      <c r="E5" s="35"/>
      <c r="F5" s="35"/>
      <c r="J5" s="37"/>
      <c r="N5" s="99" t="s">
        <v>192</v>
      </c>
    </row>
    <row r="6" spans="1:16" ht="15" customHeight="1" x14ac:dyDescent="0.2">
      <c r="B6" s="34"/>
      <c r="C6" s="35"/>
      <c r="D6" s="35"/>
      <c r="E6" s="35"/>
      <c r="F6" s="35"/>
      <c r="J6" s="37"/>
      <c r="N6" s="40"/>
    </row>
    <row r="7" spans="1:16" ht="15" customHeight="1" x14ac:dyDescent="0.2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6" ht="15" customHeight="1" x14ac:dyDescent="0.2">
      <c r="B8" s="43"/>
      <c r="C8" s="44"/>
      <c r="D8" s="44"/>
      <c r="E8" s="44"/>
      <c r="F8" s="44"/>
      <c r="G8" s="101" t="s">
        <v>3</v>
      </c>
      <c r="H8" s="101"/>
      <c r="I8" s="101" t="s">
        <v>4</v>
      </c>
      <c r="J8" s="101"/>
      <c r="K8" s="43"/>
      <c r="L8" s="43"/>
    </row>
    <row r="9" spans="1:16" s="4" customFormat="1" ht="22.5" customHeight="1" x14ac:dyDescent="0.2">
      <c r="A9" s="46"/>
      <c r="B9" s="47" t="s">
        <v>5</v>
      </c>
      <c r="C9" s="47" t="s">
        <v>6</v>
      </c>
      <c r="D9" s="47" t="s">
        <v>7</v>
      </c>
      <c r="E9" s="47" t="s">
        <v>8</v>
      </c>
      <c r="F9" s="47" t="s">
        <v>9</v>
      </c>
      <c r="G9" s="48" t="s">
        <v>10</v>
      </c>
      <c r="H9" s="48" t="s">
        <v>11</v>
      </c>
      <c r="I9" s="48" t="s">
        <v>10</v>
      </c>
      <c r="J9" s="48" t="s">
        <v>12</v>
      </c>
      <c r="K9" s="47" t="s">
        <v>13</v>
      </c>
      <c r="L9" s="47" t="s">
        <v>14</v>
      </c>
      <c r="M9" s="49" t="s">
        <v>15</v>
      </c>
      <c r="N9" s="47" t="s">
        <v>16</v>
      </c>
    </row>
    <row r="10" spans="1:16" ht="15" customHeight="1" x14ac:dyDescent="0.2">
      <c r="A10" s="50">
        <v>1</v>
      </c>
      <c r="B10" s="52">
        <v>1</v>
      </c>
      <c r="C10" s="51" t="s">
        <v>17</v>
      </c>
      <c r="D10" s="51" t="s">
        <v>18</v>
      </c>
      <c r="E10" s="51" t="s">
        <v>19</v>
      </c>
      <c r="F10" s="51" t="s">
        <v>20</v>
      </c>
      <c r="G10" s="53">
        <v>2</v>
      </c>
      <c r="H10" s="53">
        <v>2</v>
      </c>
      <c r="I10" s="53">
        <f t="shared" ref="I10:I16" si="0">J10*3</f>
        <v>15</v>
      </c>
      <c r="J10" s="53">
        <v>5</v>
      </c>
      <c r="K10" s="54" t="s">
        <v>21</v>
      </c>
      <c r="L10" s="54" t="s">
        <v>22</v>
      </c>
      <c r="M10" s="51"/>
      <c r="N10" s="55"/>
      <c r="O10" s="6"/>
      <c r="P10" s="5"/>
    </row>
    <row r="11" spans="1:16" ht="15" customHeight="1" x14ac:dyDescent="0.2">
      <c r="A11" s="50">
        <v>2</v>
      </c>
      <c r="B11" s="52">
        <v>1</v>
      </c>
      <c r="C11" s="51" t="s">
        <v>23</v>
      </c>
      <c r="D11" s="51" t="s">
        <v>24</v>
      </c>
      <c r="E11" s="56" t="s">
        <v>25</v>
      </c>
      <c r="F11" s="51" t="s">
        <v>26</v>
      </c>
      <c r="G11" s="53">
        <v>0</v>
      </c>
      <c r="H11" s="53">
        <v>4</v>
      </c>
      <c r="I11" s="53">
        <f t="shared" si="0"/>
        <v>15</v>
      </c>
      <c r="J11" s="53">
        <v>5</v>
      </c>
      <c r="K11" s="54" t="s">
        <v>21</v>
      </c>
      <c r="L11" s="54" t="s">
        <v>22</v>
      </c>
      <c r="M11" s="51"/>
      <c r="N11" s="51"/>
      <c r="O11" s="6"/>
      <c r="P11" s="5"/>
    </row>
    <row r="12" spans="1:16" ht="15" customHeight="1" x14ac:dyDescent="0.2">
      <c r="A12" s="50">
        <v>3</v>
      </c>
      <c r="B12" s="52">
        <v>1</v>
      </c>
      <c r="C12" s="51" t="s">
        <v>27</v>
      </c>
      <c r="D12" s="51" t="s">
        <v>28</v>
      </c>
      <c r="E12" s="51" t="s">
        <v>29</v>
      </c>
      <c r="F12" s="51" t="s">
        <v>30</v>
      </c>
      <c r="G12" s="53">
        <v>2</v>
      </c>
      <c r="H12" s="53">
        <v>0</v>
      </c>
      <c r="I12" s="53">
        <f t="shared" si="0"/>
        <v>12</v>
      </c>
      <c r="J12" s="53">
        <v>4</v>
      </c>
      <c r="K12" s="54" t="s">
        <v>31</v>
      </c>
      <c r="L12" s="54" t="s">
        <v>22</v>
      </c>
      <c r="M12" s="51"/>
      <c r="N12" s="55"/>
      <c r="O12" s="6"/>
      <c r="P12" s="5"/>
    </row>
    <row r="13" spans="1:16" ht="21" customHeight="1" x14ac:dyDescent="0.2">
      <c r="A13" s="50">
        <v>4</v>
      </c>
      <c r="B13" s="52">
        <v>1</v>
      </c>
      <c r="C13" s="51" t="s">
        <v>32</v>
      </c>
      <c r="D13" s="51" t="s">
        <v>33</v>
      </c>
      <c r="E13" s="51" t="s">
        <v>34</v>
      </c>
      <c r="F13" s="51" t="s">
        <v>35</v>
      </c>
      <c r="G13" s="53">
        <v>2</v>
      </c>
      <c r="H13" s="53">
        <v>2</v>
      </c>
      <c r="I13" s="53">
        <f t="shared" si="0"/>
        <v>15</v>
      </c>
      <c r="J13" s="53">
        <v>5</v>
      </c>
      <c r="K13" s="54" t="s">
        <v>31</v>
      </c>
      <c r="L13" s="54" t="s">
        <v>22</v>
      </c>
      <c r="M13" s="51"/>
      <c r="N13" s="55"/>
      <c r="O13" s="6"/>
      <c r="P13" s="5"/>
    </row>
    <row r="14" spans="1:16" s="7" customFormat="1" ht="15" customHeight="1" x14ac:dyDescent="0.3">
      <c r="A14" s="50">
        <v>5</v>
      </c>
      <c r="B14" s="71">
        <v>1</v>
      </c>
      <c r="C14" s="51" t="s">
        <v>36</v>
      </c>
      <c r="D14" s="51" t="s">
        <v>37</v>
      </c>
      <c r="E14" s="94" t="s">
        <v>38</v>
      </c>
      <c r="F14" s="94" t="s">
        <v>39</v>
      </c>
      <c r="G14" s="73">
        <v>2</v>
      </c>
      <c r="H14" s="73">
        <v>0</v>
      </c>
      <c r="I14" s="73">
        <f t="shared" si="0"/>
        <v>9</v>
      </c>
      <c r="J14" s="73">
        <v>3</v>
      </c>
      <c r="K14" s="72" t="s">
        <v>31</v>
      </c>
      <c r="L14" s="97" t="s">
        <v>22</v>
      </c>
      <c r="M14" s="73"/>
      <c r="N14" s="56"/>
    </row>
    <row r="15" spans="1:16" s="7" customFormat="1" ht="15" customHeight="1" x14ac:dyDescent="0.3">
      <c r="A15" s="61">
        <v>6</v>
      </c>
      <c r="B15" s="71">
        <v>1</v>
      </c>
      <c r="C15" s="56" t="s">
        <v>72</v>
      </c>
      <c r="D15" s="56" t="s">
        <v>73</v>
      </c>
      <c r="E15" s="94" t="s">
        <v>74</v>
      </c>
      <c r="F15" s="94" t="s">
        <v>44</v>
      </c>
      <c r="G15" s="73">
        <v>2</v>
      </c>
      <c r="H15" s="73">
        <v>2</v>
      </c>
      <c r="I15" s="73">
        <f t="shared" si="0"/>
        <v>12</v>
      </c>
      <c r="J15" s="73">
        <v>4</v>
      </c>
      <c r="K15" s="72" t="s">
        <v>21</v>
      </c>
      <c r="L15" s="97" t="s">
        <v>22</v>
      </c>
      <c r="M15" s="73"/>
      <c r="N15" s="56"/>
    </row>
    <row r="16" spans="1:16" s="8" customFormat="1" ht="33" customHeight="1" x14ac:dyDescent="0.2">
      <c r="A16" s="54">
        <v>7</v>
      </c>
      <c r="B16" s="63">
        <v>1</v>
      </c>
      <c r="C16" s="62"/>
      <c r="D16" s="62"/>
      <c r="E16" s="62" t="s">
        <v>45</v>
      </c>
      <c r="F16" s="62"/>
      <c r="G16" s="63">
        <v>2</v>
      </c>
      <c r="H16" s="63">
        <v>0</v>
      </c>
      <c r="I16" s="63">
        <f t="shared" si="0"/>
        <v>9</v>
      </c>
      <c r="J16" s="63">
        <v>3</v>
      </c>
      <c r="K16" s="63" t="s">
        <v>31</v>
      </c>
      <c r="L16" s="64" t="s">
        <v>46</v>
      </c>
      <c r="M16" s="62"/>
      <c r="N16" s="95" t="s">
        <v>196</v>
      </c>
      <c r="O16" s="6"/>
      <c r="P16" s="5"/>
    </row>
    <row r="17" spans="1:16" ht="15" customHeight="1" x14ac:dyDescent="0.2">
      <c r="A17" s="65">
        <f>G17+H17</f>
        <v>22</v>
      </c>
      <c r="B17" s="67"/>
      <c r="C17" s="66"/>
      <c r="D17" s="66"/>
      <c r="E17" s="66"/>
      <c r="F17" s="66"/>
      <c r="G17" s="68">
        <f>SUM(G10:G16)</f>
        <v>12</v>
      </c>
      <c r="H17" s="68">
        <f>SUM(H10:H16)</f>
        <v>10</v>
      </c>
      <c r="I17" s="68">
        <f>SUM(I10:I16)</f>
        <v>87</v>
      </c>
      <c r="J17" s="68">
        <f>SUM(J10:J16)</f>
        <v>29</v>
      </c>
      <c r="K17" s="69"/>
      <c r="L17" s="69"/>
      <c r="M17" s="66"/>
      <c r="N17" s="66"/>
      <c r="O17" s="6"/>
      <c r="P17" s="5"/>
    </row>
    <row r="18" spans="1:16" s="9" customFormat="1" ht="15" customHeight="1" x14ac:dyDescent="0.2">
      <c r="A18" s="54">
        <v>1</v>
      </c>
      <c r="B18" s="52">
        <v>2</v>
      </c>
      <c r="C18" s="51" t="s">
        <v>47</v>
      </c>
      <c r="D18" s="51" t="s">
        <v>48</v>
      </c>
      <c r="E18" s="51" t="s">
        <v>49</v>
      </c>
      <c r="F18" s="51" t="s">
        <v>20</v>
      </c>
      <c r="G18" s="52">
        <v>1</v>
      </c>
      <c r="H18" s="52">
        <v>2</v>
      </c>
      <c r="I18" s="52">
        <f t="shared" ref="I18:I23" si="1">J18*3</f>
        <v>15</v>
      </c>
      <c r="J18" s="52">
        <v>5</v>
      </c>
      <c r="K18" s="52" t="s">
        <v>31</v>
      </c>
      <c r="L18" s="52" t="s">
        <v>22</v>
      </c>
      <c r="M18" s="51"/>
      <c r="N18" s="51"/>
      <c r="O18" s="6"/>
      <c r="P18" s="5"/>
    </row>
    <row r="19" spans="1:16" s="9" customFormat="1" ht="15" customHeight="1" x14ac:dyDescent="0.2">
      <c r="A19" s="54">
        <v>2</v>
      </c>
      <c r="B19" s="52">
        <v>2</v>
      </c>
      <c r="C19" s="51" t="s">
        <v>50</v>
      </c>
      <c r="D19" s="51" t="s">
        <v>51</v>
      </c>
      <c r="E19" s="51" t="s">
        <v>52</v>
      </c>
      <c r="F19" s="95" t="s">
        <v>194</v>
      </c>
      <c r="G19" s="52">
        <v>2</v>
      </c>
      <c r="H19" s="52">
        <v>2</v>
      </c>
      <c r="I19" s="52">
        <f t="shared" si="1"/>
        <v>15</v>
      </c>
      <c r="J19" s="52">
        <v>5</v>
      </c>
      <c r="K19" s="52" t="s">
        <v>31</v>
      </c>
      <c r="L19" s="52" t="s">
        <v>22</v>
      </c>
      <c r="M19" s="51"/>
      <c r="N19" s="51"/>
      <c r="O19" s="6"/>
      <c r="P19" s="5"/>
    </row>
    <row r="20" spans="1:16" s="9" customFormat="1" ht="15" customHeight="1" x14ac:dyDescent="0.2">
      <c r="A20" s="54">
        <v>3</v>
      </c>
      <c r="B20" s="52">
        <v>2</v>
      </c>
      <c r="C20" s="51" t="s">
        <v>165</v>
      </c>
      <c r="D20" s="51" t="s">
        <v>53</v>
      </c>
      <c r="E20" s="51" t="s">
        <v>54</v>
      </c>
      <c r="F20" s="95" t="s">
        <v>55</v>
      </c>
      <c r="G20" s="52">
        <v>2</v>
      </c>
      <c r="H20" s="52">
        <v>0</v>
      </c>
      <c r="I20" s="52">
        <f t="shared" si="1"/>
        <v>12</v>
      </c>
      <c r="J20" s="52">
        <v>4</v>
      </c>
      <c r="K20" s="52" t="s">
        <v>31</v>
      </c>
      <c r="L20" s="52" t="s">
        <v>22</v>
      </c>
      <c r="M20" s="51"/>
      <c r="N20" s="51"/>
      <c r="O20" s="6"/>
      <c r="P20" s="5"/>
    </row>
    <row r="21" spans="1:16" s="9" customFormat="1" ht="15" customHeight="1" x14ac:dyDescent="0.2">
      <c r="A21" s="54">
        <v>4</v>
      </c>
      <c r="B21" s="52">
        <v>2</v>
      </c>
      <c r="C21" s="51" t="s">
        <v>56</v>
      </c>
      <c r="D21" s="51" t="s">
        <v>57</v>
      </c>
      <c r="E21" s="51" t="s">
        <v>58</v>
      </c>
      <c r="F21" s="95" t="s">
        <v>195</v>
      </c>
      <c r="G21" s="52">
        <v>2</v>
      </c>
      <c r="H21" s="52">
        <v>0</v>
      </c>
      <c r="I21" s="52">
        <f t="shared" si="1"/>
        <v>12</v>
      </c>
      <c r="J21" s="52">
        <v>4</v>
      </c>
      <c r="K21" s="52" t="s">
        <v>31</v>
      </c>
      <c r="L21" s="52" t="s">
        <v>22</v>
      </c>
      <c r="M21" s="51"/>
      <c r="N21" s="51"/>
      <c r="O21" s="6"/>
      <c r="P21" s="5"/>
    </row>
    <row r="22" spans="1:16" s="9" customFormat="1" ht="15" customHeight="1" x14ac:dyDescent="0.2">
      <c r="A22" s="54">
        <v>5</v>
      </c>
      <c r="B22" s="52">
        <v>2</v>
      </c>
      <c r="C22" s="51" t="s">
        <v>59</v>
      </c>
      <c r="D22" s="51" t="s">
        <v>60</v>
      </c>
      <c r="E22" s="51" t="s">
        <v>61</v>
      </c>
      <c r="F22" s="51" t="s">
        <v>62</v>
      </c>
      <c r="G22" s="52">
        <v>1</v>
      </c>
      <c r="H22" s="52">
        <v>2</v>
      </c>
      <c r="I22" s="52">
        <f t="shared" si="1"/>
        <v>12</v>
      </c>
      <c r="J22" s="52">
        <v>4</v>
      </c>
      <c r="K22" s="52" t="s">
        <v>21</v>
      </c>
      <c r="L22" s="52" t="s">
        <v>22</v>
      </c>
      <c r="M22" s="51"/>
      <c r="N22" s="51"/>
      <c r="O22" s="6"/>
      <c r="P22" s="5"/>
    </row>
    <row r="23" spans="1:16" s="9" customFormat="1" ht="15" customHeight="1" x14ac:dyDescent="0.2">
      <c r="A23" s="54">
        <v>6</v>
      </c>
      <c r="B23" s="52">
        <v>2</v>
      </c>
      <c r="C23" s="51" t="s">
        <v>63</v>
      </c>
      <c r="D23" s="51" t="s">
        <v>64</v>
      </c>
      <c r="E23" s="51" t="s">
        <v>65</v>
      </c>
      <c r="F23" s="51" t="s">
        <v>66</v>
      </c>
      <c r="G23" s="52">
        <v>2</v>
      </c>
      <c r="H23" s="52">
        <v>2</v>
      </c>
      <c r="I23" s="52">
        <f t="shared" si="1"/>
        <v>15</v>
      </c>
      <c r="J23" s="52">
        <v>5</v>
      </c>
      <c r="K23" s="52" t="s">
        <v>31</v>
      </c>
      <c r="L23" s="52" t="s">
        <v>22</v>
      </c>
      <c r="M23" s="51"/>
      <c r="N23" s="51"/>
      <c r="O23" s="6"/>
      <c r="P23" s="5"/>
    </row>
    <row r="24" spans="1:16" s="7" customFormat="1" ht="15" customHeight="1" x14ac:dyDescent="0.3">
      <c r="A24" s="61">
        <v>7</v>
      </c>
      <c r="B24" s="58">
        <v>2</v>
      </c>
      <c r="C24" s="57" t="s">
        <v>67</v>
      </c>
      <c r="D24" s="57" t="s">
        <v>68</v>
      </c>
      <c r="E24" s="57" t="s">
        <v>69</v>
      </c>
      <c r="F24" s="57" t="s">
        <v>70</v>
      </c>
      <c r="G24" s="58">
        <v>3</v>
      </c>
      <c r="H24" s="60">
        <v>0</v>
      </c>
      <c r="I24" s="60">
        <f>J24*3</f>
        <v>12</v>
      </c>
      <c r="J24" s="60">
        <v>4</v>
      </c>
      <c r="K24" s="60" t="s">
        <v>31</v>
      </c>
      <c r="L24" s="59" t="s">
        <v>40</v>
      </c>
      <c r="M24" s="59"/>
      <c r="N24" s="57" t="s">
        <v>71</v>
      </c>
    </row>
    <row r="25" spans="1:16" s="7" customFormat="1" ht="15" customHeight="1" x14ac:dyDescent="0.3">
      <c r="A25" s="61"/>
      <c r="B25" s="58">
        <v>2</v>
      </c>
      <c r="C25" s="57" t="s">
        <v>41</v>
      </c>
      <c r="D25" s="57" t="s">
        <v>42</v>
      </c>
      <c r="E25" s="57" t="s">
        <v>43</v>
      </c>
      <c r="F25" s="57" t="s">
        <v>44</v>
      </c>
      <c r="G25" s="58">
        <v>1</v>
      </c>
      <c r="H25" s="60">
        <v>2</v>
      </c>
      <c r="I25" s="60">
        <f>J25*3</f>
        <v>12</v>
      </c>
      <c r="J25" s="60">
        <v>4</v>
      </c>
      <c r="K25" s="60" t="s">
        <v>31</v>
      </c>
      <c r="L25" s="59" t="s">
        <v>40</v>
      </c>
      <c r="M25" s="59"/>
      <c r="N25" s="57" t="s">
        <v>71</v>
      </c>
    </row>
    <row r="26" spans="1:16" ht="15" customHeight="1" x14ac:dyDescent="0.2">
      <c r="A26" s="65">
        <f>G26+H26</f>
        <v>21</v>
      </c>
      <c r="B26" s="67"/>
      <c r="C26" s="66"/>
      <c r="D26" s="66"/>
      <c r="E26" s="66"/>
      <c r="F26" s="66"/>
      <c r="G26" s="68">
        <f>SUM(G18:G24)</f>
        <v>13</v>
      </c>
      <c r="H26" s="68">
        <f>SUM(H18:H24)</f>
        <v>8</v>
      </c>
      <c r="I26" s="70">
        <f>SUM(I18:I24)</f>
        <v>93</v>
      </c>
      <c r="J26" s="70">
        <f>SUM(J18:J24)</f>
        <v>31</v>
      </c>
      <c r="K26" s="69"/>
      <c r="L26" s="69"/>
      <c r="M26" s="66"/>
      <c r="N26" s="66"/>
      <c r="O26" s="6"/>
      <c r="P26" s="5"/>
    </row>
    <row r="27" spans="1:16" s="9" customFormat="1" ht="15" customHeight="1" x14ac:dyDescent="0.2">
      <c r="A27" s="54">
        <v>1</v>
      </c>
      <c r="B27" s="52">
        <v>3</v>
      </c>
      <c r="C27" s="51" t="s">
        <v>75</v>
      </c>
      <c r="D27" s="51" t="s">
        <v>76</v>
      </c>
      <c r="E27" s="51" t="s">
        <v>77</v>
      </c>
      <c r="F27" s="51" t="s">
        <v>78</v>
      </c>
      <c r="G27" s="53">
        <v>2</v>
      </c>
      <c r="H27" s="53">
        <v>0</v>
      </c>
      <c r="I27" s="53">
        <f t="shared" ref="I27:I32" si="2">J27*3</f>
        <v>12</v>
      </c>
      <c r="J27" s="53">
        <v>4</v>
      </c>
      <c r="K27" s="54" t="s">
        <v>31</v>
      </c>
      <c r="L27" s="54" t="s">
        <v>22</v>
      </c>
      <c r="M27" s="51"/>
      <c r="N27" s="51"/>
      <c r="O27" s="6"/>
      <c r="P27" s="5"/>
    </row>
    <row r="28" spans="1:16" s="9" customFormat="1" ht="15" customHeight="1" x14ac:dyDescent="0.2">
      <c r="A28" s="54">
        <v>2</v>
      </c>
      <c r="B28" s="52">
        <v>3</v>
      </c>
      <c r="C28" s="51" t="s">
        <v>79</v>
      </c>
      <c r="D28" s="51" t="s">
        <v>80</v>
      </c>
      <c r="E28" s="51" t="s">
        <v>81</v>
      </c>
      <c r="F28" s="51" t="s">
        <v>82</v>
      </c>
      <c r="G28" s="52">
        <v>2</v>
      </c>
      <c r="H28" s="52">
        <v>0</v>
      </c>
      <c r="I28" s="52">
        <f t="shared" si="2"/>
        <v>12</v>
      </c>
      <c r="J28" s="52">
        <v>4</v>
      </c>
      <c r="K28" s="52" t="s">
        <v>31</v>
      </c>
      <c r="L28" s="52" t="s">
        <v>22</v>
      </c>
      <c r="M28" s="51"/>
      <c r="N28" s="51"/>
      <c r="O28" s="6"/>
      <c r="P28" s="5"/>
    </row>
    <row r="29" spans="1:16" s="9" customFormat="1" ht="15" customHeight="1" x14ac:dyDescent="0.2">
      <c r="A29" s="54">
        <v>3</v>
      </c>
      <c r="B29" s="52">
        <v>3</v>
      </c>
      <c r="C29" s="51" t="s">
        <v>83</v>
      </c>
      <c r="D29" s="51" t="s">
        <v>84</v>
      </c>
      <c r="E29" s="51" t="s">
        <v>85</v>
      </c>
      <c r="F29" s="51" t="s">
        <v>62</v>
      </c>
      <c r="G29" s="52">
        <v>2</v>
      </c>
      <c r="H29" s="52">
        <v>2</v>
      </c>
      <c r="I29" s="52">
        <f t="shared" si="2"/>
        <v>12</v>
      </c>
      <c r="J29" s="52">
        <v>4</v>
      </c>
      <c r="K29" s="52" t="s">
        <v>31</v>
      </c>
      <c r="L29" s="52" t="s">
        <v>22</v>
      </c>
      <c r="M29" s="51"/>
      <c r="N29" s="51"/>
      <c r="O29" s="6"/>
      <c r="P29" s="5"/>
    </row>
    <row r="30" spans="1:16" s="9" customFormat="1" ht="15" customHeight="1" x14ac:dyDescent="0.2">
      <c r="A30" s="54">
        <v>4</v>
      </c>
      <c r="B30" s="52">
        <v>3</v>
      </c>
      <c r="C30" s="51" t="s">
        <v>86</v>
      </c>
      <c r="D30" s="51" t="s">
        <v>87</v>
      </c>
      <c r="E30" s="51" t="s">
        <v>88</v>
      </c>
      <c r="F30" s="51" t="s">
        <v>89</v>
      </c>
      <c r="G30" s="52">
        <v>2</v>
      </c>
      <c r="H30" s="52">
        <v>1</v>
      </c>
      <c r="I30" s="52">
        <f t="shared" si="2"/>
        <v>12</v>
      </c>
      <c r="J30" s="52">
        <v>4</v>
      </c>
      <c r="K30" s="52" t="s">
        <v>31</v>
      </c>
      <c r="L30" s="52" t="s">
        <v>22</v>
      </c>
      <c r="M30" s="51"/>
      <c r="N30" s="51"/>
      <c r="O30" s="6"/>
      <c r="P30" s="5"/>
    </row>
    <row r="31" spans="1:16" s="9" customFormat="1" ht="15" customHeight="1" x14ac:dyDescent="0.2">
      <c r="A31" s="54">
        <v>5</v>
      </c>
      <c r="B31" s="52">
        <v>3</v>
      </c>
      <c r="C31" s="51" t="s">
        <v>166</v>
      </c>
      <c r="D31" s="51" t="s">
        <v>167</v>
      </c>
      <c r="E31" s="51" t="s">
        <v>145</v>
      </c>
      <c r="F31" s="51" t="s">
        <v>44</v>
      </c>
      <c r="G31" s="52">
        <v>1</v>
      </c>
      <c r="H31" s="52">
        <v>2</v>
      </c>
      <c r="I31" s="52">
        <f t="shared" si="2"/>
        <v>12</v>
      </c>
      <c r="J31" s="52">
        <v>4</v>
      </c>
      <c r="K31" s="52" t="s">
        <v>31</v>
      </c>
      <c r="L31" s="52" t="s">
        <v>22</v>
      </c>
      <c r="M31" s="51"/>
      <c r="N31" s="51" t="s">
        <v>147</v>
      </c>
      <c r="O31" s="6"/>
      <c r="P31" s="5"/>
    </row>
    <row r="32" spans="1:16" s="9" customFormat="1" ht="23.25" customHeight="1" x14ac:dyDescent="0.2">
      <c r="A32" s="54">
        <v>6</v>
      </c>
      <c r="B32" s="52">
        <v>3</v>
      </c>
      <c r="C32" s="51" t="s">
        <v>168</v>
      </c>
      <c r="D32" s="51" t="s">
        <v>168</v>
      </c>
      <c r="E32" s="51" t="s">
        <v>141</v>
      </c>
      <c r="F32" s="51" t="s">
        <v>193</v>
      </c>
      <c r="G32" s="52">
        <v>2</v>
      </c>
      <c r="H32" s="52">
        <v>1</v>
      </c>
      <c r="I32" s="52">
        <f t="shared" si="2"/>
        <v>15</v>
      </c>
      <c r="J32" s="52">
        <v>5</v>
      </c>
      <c r="K32" s="52" t="s">
        <v>31</v>
      </c>
      <c r="L32" s="52" t="s">
        <v>22</v>
      </c>
      <c r="M32" s="51"/>
      <c r="N32" s="51"/>
      <c r="O32" s="6"/>
      <c r="P32" s="5"/>
    </row>
    <row r="33" spans="1:16" s="19" customFormat="1" ht="15" customHeight="1" x14ac:dyDescent="0.3">
      <c r="A33" s="54">
        <v>7</v>
      </c>
      <c r="B33" s="71">
        <v>3</v>
      </c>
      <c r="C33" s="56" t="s">
        <v>94</v>
      </c>
      <c r="D33" s="56" t="s">
        <v>95</v>
      </c>
      <c r="E33" s="56" t="s">
        <v>96</v>
      </c>
      <c r="F33" s="56" t="s">
        <v>203</v>
      </c>
      <c r="G33" s="71">
        <v>3</v>
      </c>
      <c r="H33" s="72">
        <v>0</v>
      </c>
      <c r="I33" s="72">
        <f>J33*3</f>
        <v>12</v>
      </c>
      <c r="J33" s="72">
        <v>4</v>
      </c>
      <c r="K33" s="72" t="s">
        <v>31</v>
      </c>
      <c r="L33" s="52" t="s">
        <v>22</v>
      </c>
      <c r="M33" s="73"/>
      <c r="N33" s="56"/>
    </row>
    <row r="34" spans="1:16" s="19" customFormat="1" ht="15" customHeight="1" x14ac:dyDescent="0.3">
      <c r="A34" s="54">
        <v>8</v>
      </c>
      <c r="B34" s="71">
        <v>3</v>
      </c>
      <c r="C34" s="56" t="s">
        <v>90</v>
      </c>
      <c r="D34" s="56" t="s">
        <v>91</v>
      </c>
      <c r="E34" s="56" t="s">
        <v>92</v>
      </c>
      <c r="F34" s="56" t="s">
        <v>93</v>
      </c>
      <c r="G34" s="71">
        <v>0</v>
      </c>
      <c r="H34" s="72">
        <v>4</v>
      </c>
      <c r="I34" s="72">
        <v>0</v>
      </c>
      <c r="J34" s="72">
        <v>0</v>
      </c>
      <c r="K34" s="72" t="s">
        <v>22</v>
      </c>
      <c r="L34" s="52" t="s">
        <v>22</v>
      </c>
      <c r="M34" s="73"/>
      <c r="N34" s="56"/>
    </row>
    <row r="35" spans="1:16" ht="15" customHeight="1" x14ac:dyDescent="0.2">
      <c r="A35" s="65"/>
      <c r="B35" s="67"/>
      <c r="C35" s="66"/>
      <c r="D35" s="66"/>
      <c r="E35" s="66"/>
      <c r="F35" s="66"/>
      <c r="G35" s="68">
        <f>SUM(G27:G34)</f>
        <v>14</v>
      </c>
      <c r="H35" s="68">
        <f>SUM(H27:H34)</f>
        <v>10</v>
      </c>
      <c r="I35" s="68">
        <f>SUM(I27:I34)</f>
        <v>87</v>
      </c>
      <c r="J35" s="68">
        <f>SUM(J27:J34)</f>
        <v>29</v>
      </c>
      <c r="K35" s="69"/>
      <c r="L35" s="69"/>
      <c r="M35" s="66"/>
      <c r="N35" s="66"/>
      <c r="O35" s="6"/>
      <c r="P35" s="5"/>
    </row>
    <row r="36" spans="1:16" s="9" customFormat="1" ht="15" customHeight="1" x14ac:dyDescent="0.2">
      <c r="A36" s="54">
        <v>1</v>
      </c>
      <c r="B36" s="52">
        <v>4</v>
      </c>
      <c r="C36" s="51" t="s">
        <v>163</v>
      </c>
      <c r="D36" s="51" t="s">
        <v>164</v>
      </c>
      <c r="E36" s="51" t="s">
        <v>97</v>
      </c>
      <c r="F36" s="51" t="s">
        <v>193</v>
      </c>
      <c r="G36" s="52">
        <v>2</v>
      </c>
      <c r="H36" s="52">
        <v>1</v>
      </c>
      <c r="I36" s="52">
        <f>J36*3</f>
        <v>15</v>
      </c>
      <c r="J36" s="52">
        <v>5</v>
      </c>
      <c r="K36" s="52" t="s">
        <v>31</v>
      </c>
      <c r="L36" s="52" t="s">
        <v>22</v>
      </c>
      <c r="M36" s="51"/>
      <c r="N36" s="51"/>
      <c r="O36" s="6"/>
      <c r="P36" s="5"/>
    </row>
    <row r="37" spans="1:16" s="9" customFormat="1" ht="15" customHeight="1" x14ac:dyDescent="0.2">
      <c r="A37" s="54">
        <v>2</v>
      </c>
      <c r="B37" s="52">
        <v>4</v>
      </c>
      <c r="C37" s="51" t="s">
        <v>98</v>
      </c>
      <c r="D37" s="51" t="s">
        <v>99</v>
      </c>
      <c r="E37" s="51" t="s">
        <v>100</v>
      </c>
      <c r="F37" s="51" t="s">
        <v>78</v>
      </c>
      <c r="G37" s="52">
        <v>2</v>
      </c>
      <c r="H37" s="52">
        <v>0</v>
      </c>
      <c r="I37" s="52">
        <f>J37*3</f>
        <v>12</v>
      </c>
      <c r="J37" s="52">
        <v>4</v>
      </c>
      <c r="K37" s="52" t="s">
        <v>31</v>
      </c>
      <c r="L37" s="52" t="s">
        <v>22</v>
      </c>
      <c r="M37" s="51"/>
      <c r="N37" s="55"/>
      <c r="O37" s="6"/>
      <c r="P37" s="5"/>
    </row>
    <row r="38" spans="1:16" s="9" customFormat="1" ht="15" customHeight="1" x14ac:dyDescent="0.2">
      <c r="A38" s="54">
        <v>3</v>
      </c>
      <c r="B38" s="52">
        <v>4</v>
      </c>
      <c r="C38" s="51" t="s">
        <v>103</v>
      </c>
      <c r="D38" s="51" t="s">
        <v>104</v>
      </c>
      <c r="E38" s="51" t="s">
        <v>105</v>
      </c>
      <c r="F38" s="51" t="s">
        <v>93</v>
      </c>
      <c r="G38" s="52">
        <v>0</v>
      </c>
      <c r="H38" s="52">
        <v>4</v>
      </c>
      <c r="I38" s="52">
        <v>0</v>
      </c>
      <c r="J38" s="52">
        <v>0</v>
      </c>
      <c r="K38" s="52" t="s">
        <v>22</v>
      </c>
      <c r="L38" s="52" t="s">
        <v>22</v>
      </c>
      <c r="M38" s="51"/>
      <c r="N38" s="51"/>
      <c r="O38" s="6"/>
      <c r="P38" s="5"/>
    </row>
    <row r="39" spans="1:16" s="9" customFormat="1" ht="15" customHeight="1" x14ac:dyDescent="0.2">
      <c r="A39" s="54">
        <v>4</v>
      </c>
      <c r="B39" s="52">
        <v>4</v>
      </c>
      <c r="C39" s="51" t="s">
        <v>169</v>
      </c>
      <c r="D39" s="51" t="s">
        <v>170</v>
      </c>
      <c r="E39" s="51" t="s">
        <v>142</v>
      </c>
      <c r="F39" s="51" t="s">
        <v>203</v>
      </c>
      <c r="G39" s="52">
        <v>2</v>
      </c>
      <c r="H39" s="52">
        <v>0</v>
      </c>
      <c r="I39" s="52">
        <f>J39*3</f>
        <v>12</v>
      </c>
      <c r="J39" s="52">
        <v>4</v>
      </c>
      <c r="K39" s="52" t="s">
        <v>31</v>
      </c>
      <c r="L39" s="52" t="s">
        <v>22</v>
      </c>
      <c r="M39" s="51"/>
      <c r="N39" s="51"/>
      <c r="O39" s="6"/>
      <c r="P39" s="5"/>
    </row>
    <row r="40" spans="1:16" s="9" customFormat="1" ht="41.25" customHeight="1" x14ac:dyDescent="0.2">
      <c r="A40" s="54">
        <v>5</v>
      </c>
      <c r="B40" s="58">
        <v>4</v>
      </c>
      <c r="C40" s="57" t="s">
        <v>172</v>
      </c>
      <c r="D40" s="57" t="s">
        <v>173</v>
      </c>
      <c r="E40" s="57" t="s">
        <v>171</v>
      </c>
      <c r="F40" s="57" t="s">
        <v>202</v>
      </c>
      <c r="G40" s="58">
        <v>2</v>
      </c>
      <c r="H40" s="60">
        <v>0</v>
      </c>
      <c r="I40" s="60">
        <f>J40*3</f>
        <v>9</v>
      </c>
      <c r="J40" s="60">
        <v>3</v>
      </c>
      <c r="K40" s="60" t="s">
        <v>31</v>
      </c>
      <c r="L40" s="59" t="s">
        <v>40</v>
      </c>
      <c r="M40" s="59"/>
      <c r="N40" s="57" t="s">
        <v>71</v>
      </c>
      <c r="O40" s="6"/>
      <c r="P40" s="5"/>
    </row>
    <row r="41" spans="1:16" s="7" customFormat="1" ht="14.4" x14ac:dyDescent="0.3">
      <c r="A41" s="54"/>
      <c r="B41" s="58">
        <v>4</v>
      </c>
      <c r="C41" s="57" t="s">
        <v>106</v>
      </c>
      <c r="D41" s="57" t="s">
        <v>107</v>
      </c>
      <c r="E41" s="57" t="s">
        <v>108</v>
      </c>
      <c r="F41" s="57" t="s">
        <v>109</v>
      </c>
      <c r="G41" s="58">
        <v>1</v>
      </c>
      <c r="H41" s="60">
        <v>1</v>
      </c>
      <c r="I41" s="60">
        <f>J41*3</f>
        <v>9</v>
      </c>
      <c r="J41" s="60">
        <v>3</v>
      </c>
      <c r="K41" s="60" t="s">
        <v>31</v>
      </c>
      <c r="L41" s="59" t="s">
        <v>40</v>
      </c>
      <c r="M41" s="59"/>
      <c r="N41" s="57" t="s">
        <v>71</v>
      </c>
    </row>
    <row r="42" spans="1:16" s="7" customFormat="1" ht="15" customHeight="1" x14ac:dyDescent="0.3">
      <c r="A42" s="54">
        <v>6</v>
      </c>
      <c r="B42" s="63">
        <v>4</v>
      </c>
      <c r="C42" s="62"/>
      <c r="D42" s="62"/>
      <c r="E42" s="62" t="s">
        <v>110</v>
      </c>
      <c r="F42" s="62"/>
      <c r="G42" s="74">
        <v>2</v>
      </c>
      <c r="H42" s="74">
        <v>0</v>
      </c>
      <c r="I42" s="74">
        <f>J42*3</f>
        <v>9</v>
      </c>
      <c r="J42" s="74">
        <v>3</v>
      </c>
      <c r="K42" s="75" t="s">
        <v>31</v>
      </c>
      <c r="L42" s="75" t="s">
        <v>46</v>
      </c>
      <c r="M42" s="62"/>
      <c r="N42" s="95" t="s">
        <v>204</v>
      </c>
    </row>
    <row r="43" spans="1:16" s="9" customFormat="1" ht="33" customHeight="1" x14ac:dyDescent="0.2">
      <c r="A43" s="70"/>
      <c r="B43" s="67"/>
      <c r="C43" s="66"/>
      <c r="D43" s="66"/>
      <c r="E43" s="66"/>
      <c r="F43" s="66"/>
      <c r="G43" s="68">
        <f>SUM(G36:G40)+G42</f>
        <v>10</v>
      </c>
      <c r="H43" s="68">
        <f>SUM(H36:H40)+H42</f>
        <v>5</v>
      </c>
      <c r="I43" s="68">
        <f>SUM(I36:I40)+I42</f>
        <v>57</v>
      </c>
      <c r="J43" s="68">
        <f>SUM(J36:J40)+J42</f>
        <v>19</v>
      </c>
      <c r="K43" s="69"/>
      <c r="L43" s="69"/>
      <c r="M43" s="66"/>
      <c r="N43" s="66"/>
      <c r="O43" s="6"/>
      <c r="P43" s="5"/>
    </row>
    <row r="44" spans="1:16" ht="15" customHeight="1" x14ac:dyDescent="0.2">
      <c r="A44" s="54">
        <v>1</v>
      </c>
      <c r="B44" s="52">
        <v>5</v>
      </c>
      <c r="C44" s="56" t="s">
        <v>111</v>
      </c>
      <c r="D44" s="56" t="s">
        <v>112</v>
      </c>
      <c r="E44" s="56" t="s">
        <v>101</v>
      </c>
      <c r="F44" s="56" t="s">
        <v>102</v>
      </c>
      <c r="G44" s="71">
        <v>2</v>
      </c>
      <c r="H44" s="72">
        <v>1</v>
      </c>
      <c r="I44" s="52">
        <f t="shared" ref="I44:I50" si="3">J44*3</f>
        <v>12</v>
      </c>
      <c r="J44" s="52">
        <v>4</v>
      </c>
      <c r="K44" s="52" t="s">
        <v>31</v>
      </c>
      <c r="L44" s="52" t="s">
        <v>22</v>
      </c>
      <c r="M44" s="51"/>
      <c r="N44" s="51"/>
      <c r="O44" s="6"/>
      <c r="P44" s="5"/>
    </row>
    <row r="45" spans="1:16" s="12" customFormat="1" ht="15" customHeight="1" x14ac:dyDescent="0.2">
      <c r="A45" s="54">
        <v>2</v>
      </c>
      <c r="B45" s="52">
        <v>5</v>
      </c>
      <c r="C45" s="51" t="s">
        <v>160</v>
      </c>
      <c r="D45" s="51" t="s">
        <v>162</v>
      </c>
      <c r="E45" s="51" t="s">
        <v>113</v>
      </c>
      <c r="F45" s="56" t="s">
        <v>198</v>
      </c>
      <c r="G45" s="52">
        <v>2</v>
      </c>
      <c r="H45" s="52">
        <v>2</v>
      </c>
      <c r="I45" s="52">
        <f t="shared" si="3"/>
        <v>15</v>
      </c>
      <c r="J45" s="52">
        <v>5</v>
      </c>
      <c r="K45" s="52" t="s">
        <v>31</v>
      </c>
      <c r="L45" s="52" t="s">
        <v>22</v>
      </c>
      <c r="M45" s="51"/>
      <c r="N45" s="51"/>
      <c r="O45" s="11"/>
      <c r="P45" s="10"/>
    </row>
    <row r="46" spans="1:16" s="12" customFormat="1" ht="15" customHeight="1" x14ac:dyDescent="0.2">
      <c r="A46" s="54">
        <v>3</v>
      </c>
      <c r="B46" s="52">
        <v>5</v>
      </c>
      <c r="C46" s="51" t="s">
        <v>174</v>
      </c>
      <c r="D46" s="51" t="s">
        <v>175</v>
      </c>
      <c r="E46" s="56" t="s">
        <v>148</v>
      </c>
      <c r="F46" s="56" t="s">
        <v>126</v>
      </c>
      <c r="G46" s="52">
        <v>2</v>
      </c>
      <c r="H46" s="52">
        <v>1</v>
      </c>
      <c r="I46" s="52">
        <f t="shared" si="3"/>
        <v>12</v>
      </c>
      <c r="J46" s="52">
        <v>4</v>
      </c>
      <c r="K46" s="52" t="s">
        <v>31</v>
      </c>
      <c r="L46" s="52" t="s">
        <v>22</v>
      </c>
      <c r="M46" s="52"/>
      <c r="N46" s="51"/>
      <c r="O46" s="11"/>
      <c r="P46" s="10"/>
    </row>
    <row r="47" spans="1:16" s="12" customFormat="1" ht="15" customHeight="1" x14ac:dyDescent="0.2">
      <c r="A47" s="54">
        <v>4</v>
      </c>
      <c r="B47" s="52">
        <v>5</v>
      </c>
      <c r="C47" s="51" t="s">
        <v>114</v>
      </c>
      <c r="D47" s="51" t="s">
        <v>115</v>
      </c>
      <c r="E47" s="51" t="s">
        <v>116</v>
      </c>
      <c r="F47" s="51"/>
      <c r="G47" s="52">
        <v>0</v>
      </c>
      <c r="H47" s="52">
        <v>2</v>
      </c>
      <c r="I47" s="52">
        <f t="shared" si="3"/>
        <v>15</v>
      </c>
      <c r="J47" s="96">
        <v>5</v>
      </c>
      <c r="K47" s="96" t="s">
        <v>21</v>
      </c>
      <c r="L47" s="52" t="s">
        <v>22</v>
      </c>
      <c r="M47" s="51"/>
      <c r="N47" s="76"/>
      <c r="O47" s="11"/>
      <c r="P47" s="10"/>
    </row>
    <row r="48" spans="1:16" s="12" customFormat="1" ht="15" customHeight="1" x14ac:dyDescent="0.2">
      <c r="A48" s="54">
        <v>5</v>
      </c>
      <c r="B48" s="58">
        <v>5</v>
      </c>
      <c r="C48" s="57" t="s">
        <v>117</v>
      </c>
      <c r="D48" s="57" t="s">
        <v>118</v>
      </c>
      <c r="E48" s="57" t="s">
        <v>119</v>
      </c>
      <c r="F48" s="57" t="s">
        <v>120</v>
      </c>
      <c r="G48" s="58">
        <v>2</v>
      </c>
      <c r="H48" s="60">
        <v>0</v>
      </c>
      <c r="I48" s="77">
        <f>J48*3</f>
        <v>9</v>
      </c>
      <c r="J48" s="60">
        <v>3</v>
      </c>
      <c r="K48" s="60" t="s">
        <v>31</v>
      </c>
      <c r="L48" s="59" t="s">
        <v>40</v>
      </c>
      <c r="M48" s="59"/>
      <c r="N48" s="57" t="s">
        <v>71</v>
      </c>
      <c r="O48" s="11"/>
      <c r="P48" s="10"/>
    </row>
    <row r="49" spans="1:16" s="12" customFormat="1" ht="15" customHeight="1" x14ac:dyDescent="0.2">
      <c r="A49" s="61"/>
      <c r="B49" s="58">
        <v>5</v>
      </c>
      <c r="C49" s="57" t="s">
        <v>121</v>
      </c>
      <c r="D49" s="57" t="s">
        <v>122</v>
      </c>
      <c r="E49" s="57" t="s">
        <v>123</v>
      </c>
      <c r="F49" s="57" t="s">
        <v>124</v>
      </c>
      <c r="G49" s="58">
        <v>2</v>
      </c>
      <c r="H49" s="60">
        <v>0</v>
      </c>
      <c r="I49" s="60">
        <f t="shared" si="3"/>
        <v>9</v>
      </c>
      <c r="J49" s="60">
        <v>3</v>
      </c>
      <c r="K49" s="60" t="s">
        <v>31</v>
      </c>
      <c r="L49" s="59" t="s">
        <v>40</v>
      </c>
      <c r="M49" s="59"/>
      <c r="N49" s="57" t="s">
        <v>71</v>
      </c>
      <c r="O49" s="11"/>
      <c r="P49" s="10"/>
    </row>
    <row r="50" spans="1:16" s="7" customFormat="1" ht="15" customHeight="1" x14ac:dyDescent="0.3">
      <c r="A50" s="54">
        <v>6</v>
      </c>
      <c r="B50" s="63">
        <v>5</v>
      </c>
      <c r="C50" s="62"/>
      <c r="D50" s="62"/>
      <c r="E50" s="62" t="s">
        <v>125</v>
      </c>
      <c r="F50" s="62"/>
      <c r="G50" s="74">
        <v>0</v>
      </c>
      <c r="H50" s="74">
        <v>2</v>
      </c>
      <c r="I50" s="74">
        <f t="shared" si="3"/>
        <v>9</v>
      </c>
      <c r="J50" s="74">
        <v>3</v>
      </c>
      <c r="K50" s="75" t="s">
        <v>21</v>
      </c>
      <c r="L50" s="75" t="s">
        <v>46</v>
      </c>
      <c r="M50" s="62"/>
      <c r="N50" s="95" t="s">
        <v>199</v>
      </c>
    </row>
    <row r="51" spans="1:16" s="7" customFormat="1" ht="15" customHeight="1" x14ac:dyDescent="0.3">
      <c r="A51" s="70"/>
      <c r="B51" s="67"/>
      <c r="C51" s="66"/>
      <c r="D51" s="66"/>
      <c r="E51" s="66"/>
      <c r="F51" s="66"/>
      <c r="G51" s="68">
        <f>SUM(G44:G48)+G50</f>
        <v>8</v>
      </c>
      <c r="H51" s="68">
        <f>SUM(H44:H48)+H50</f>
        <v>8</v>
      </c>
      <c r="I51" s="68">
        <f>SUM(I44:I48)+I50</f>
        <v>72</v>
      </c>
      <c r="J51" s="68">
        <f>SUM(J44:J48)+J50</f>
        <v>24</v>
      </c>
      <c r="K51" s="70"/>
      <c r="L51" s="70"/>
      <c r="M51" s="66"/>
      <c r="N51" s="78"/>
    </row>
    <row r="52" spans="1:16" s="12" customFormat="1" ht="15" customHeight="1" x14ac:dyDescent="0.2">
      <c r="A52" s="50">
        <v>1</v>
      </c>
      <c r="B52" s="52">
        <v>6</v>
      </c>
      <c r="C52" s="51" t="s">
        <v>176</v>
      </c>
      <c r="D52" s="51" t="s">
        <v>177</v>
      </c>
      <c r="E52" s="51" t="s">
        <v>144</v>
      </c>
      <c r="F52" s="51" t="s">
        <v>126</v>
      </c>
      <c r="G52" s="52">
        <v>2</v>
      </c>
      <c r="H52" s="52">
        <v>0</v>
      </c>
      <c r="I52" s="52">
        <f t="shared" ref="I52:I57" si="4">J52*3</f>
        <v>9</v>
      </c>
      <c r="J52" s="52">
        <v>3</v>
      </c>
      <c r="K52" s="52" t="s">
        <v>31</v>
      </c>
      <c r="L52" s="52" t="s">
        <v>22</v>
      </c>
      <c r="M52" s="51"/>
      <c r="N52" s="55"/>
      <c r="O52" s="11"/>
      <c r="P52" s="10"/>
    </row>
    <row r="53" spans="1:16" s="12" customFormat="1" ht="15" customHeight="1" x14ac:dyDescent="0.2">
      <c r="A53" s="50">
        <v>2</v>
      </c>
      <c r="B53" s="52">
        <v>6</v>
      </c>
      <c r="C53" s="51" t="s">
        <v>127</v>
      </c>
      <c r="D53" s="51" t="s">
        <v>128</v>
      </c>
      <c r="E53" s="51" t="s">
        <v>129</v>
      </c>
      <c r="F53" s="51" t="s">
        <v>201</v>
      </c>
      <c r="G53" s="52">
        <v>2</v>
      </c>
      <c r="H53" s="52">
        <v>1</v>
      </c>
      <c r="I53" s="52">
        <f t="shared" si="4"/>
        <v>12</v>
      </c>
      <c r="J53" s="52">
        <v>4</v>
      </c>
      <c r="K53" s="52" t="s">
        <v>31</v>
      </c>
      <c r="L53" s="52" t="s">
        <v>22</v>
      </c>
      <c r="M53" s="51"/>
      <c r="N53" s="55"/>
      <c r="O53" s="11"/>
      <c r="P53" s="10"/>
    </row>
    <row r="54" spans="1:16" s="12" customFormat="1" ht="15" customHeight="1" x14ac:dyDescent="0.2">
      <c r="A54" s="50">
        <v>3</v>
      </c>
      <c r="B54" s="52">
        <v>6</v>
      </c>
      <c r="C54" s="51" t="s">
        <v>130</v>
      </c>
      <c r="D54" s="51" t="s">
        <v>131</v>
      </c>
      <c r="E54" s="51" t="s">
        <v>132</v>
      </c>
      <c r="F54" s="51" t="s">
        <v>193</v>
      </c>
      <c r="G54" s="52">
        <v>0</v>
      </c>
      <c r="H54" s="52">
        <v>3</v>
      </c>
      <c r="I54" s="52">
        <f t="shared" si="4"/>
        <v>12</v>
      </c>
      <c r="J54" s="52">
        <v>4</v>
      </c>
      <c r="K54" s="52" t="s">
        <v>21</v>
      </c>
      <c r="L54" s="52" t="s">
        <v>22</v>
      </c>
      <c r="M54" s="51"/>
      <c r="N54" s="55"/>
      <c r="O54" s="11"/>
      <c r="P54" s="10"/>
    </row>
    <row r="55" spans="1:16" s="12" customFormat="1" ht="15" customHeight="1" x14ac:dyDescent="0.2">
      <c r="A55" s="50">
        <v>4</v>
      </c>
      <c r="B55" s="52">
        <v>6</v>
      </c>
      <c r="C55" s="51" t="s">
        <v>161</v>
      </c>
      <c r="D55" s="51" t="s">
        <v>178</v>
      </c>
      <c r="E55" s="51" t="s">
        <v>133</v>
      </c>
      <c r="F55" s="51"/>
      <c r="G55" s="52">
        <v>0</v>
      </c>
      <c r="H55" s="52">
        <v>2</v>
      </c>
      <c r="I55" s="52">
        <v>0</v>
      </c>
      <c r="J55" s="96">
        <v>5</v>
      </c>
      <c r="K55" s="96" t="s">
        <v>21</v>
      </c>
      <c r="L55" s="52" t="s">
        <v>22</v>
      </c>
      <c r="M55" s="51"/>
      <c r="N55" s="55"/>
      <c r="O55" s="11"/>
      <c r="P55" s="10"/>
    </row>
    <row r="56" spans="1:16" s="12" customFormat="1" ht="15" customHeight="1" x14ac:dyDescent="0.2">
      <c r="A56" s="50">
        <v>5</v>
      </c>
      <c r="B56" s="52">
        <v>6</v>
      </c>
      <c r="C56" s="51" t="s">
        <v>134</v>
      </c>
      <c r="D56" s="51" t="s">
        <v>135</v>
      </c>
      <c r="E56" s="51" t="s">
        <v>136</v>
      </c>
      <c r="F56" s="51" t="s">
        <v>66</v>
      </c>
      <c r="G56" s="52">
        <v>2</v>
      </c>
      <c r="H56" s="52">
        <v>2</v>
      </c>
      <c r="I56" s="52">
        <f t="shared" si="4"/>
        <v>15</v>
      </c>
      <c r="J56" s="52">
        <v>5</v>
      </c>
      <c r="K56" s="52" t="s">
        <v>21</v>
      </c>
      <c r="L56" s="52" t="s">
        <v>22</v>
      </c>
      <c r="M56" s="51"/>
      <c r="N56" s="55"/>
      <c r="O56" s="11"/>
      <c r="P56" s="10"/>
    </row>
    <row r="57" spans="1:16" s="12" customFormat="1" ht="15" customHeight="1" x14ac:dyDescent="0.2">
      <c r="A57" s="50">
        <v>6</v>
      </c>
      <c r="B57" s="52">
        <v>6</v>
      </c>
      <c r="C57" s="51" t="s">
        <v>158</v>
      </c>
      <c r="D57" s="51" t="s">
        <v>159</v>
      </c>
      <c r="E57" s="51" t="s">
        <v>143</v>
      </c>
      <c r="F57" s="51" t="s">
        <v>198</v>
      </c>
      <c r="G57" s="53">
        <v>2</v>
      </c>
      <c r="H57" s="53">
        <v>0</v>
      </c>
      <c r="I57" s="53">
        <f t="shared" si="4"/>
        <v>9</v>
      </c>
      <c r="J57" s="53">
        <v>3</v>
      </c>
      <c r="K57" s="54" t="s">
        <v>31</v>
      </c>
      <c r="L57" s="54" t="s">
        <v>22</v>
      </c>
      <c r="M57" s="51"/>
      <c r="N57" s="55"/>
      <c r="O57" s="11"/>
      <c r="P57" s="10"/>
    </row>
    <row r="58" spans="1:16" s="12" customFormat="1" ht="15" customHeight="1" x14ac:dyDescent="0.2">
      <c r="A58" s="67"/>
      <c r="B58" s="66"/>
      <c r="C58" s="66"/>
      <c r="D58" s="66"/>
      <c r="E58" s="66"/>
      <c r="F58" s="66"/>
      <c r="G58" s="68">
        <f>SUM(G52:G57)</f>
        <v>8</v>
      </c>
      <c r="H58" s="68">
        <f>SUM(H52:H57)</f>
        <v>8</v>
      </c>
      <c r="I58" s="68">
        <f>SUM(I52:I57)</f>
        <v>57</v>
      </c>
      <c r="J58" s="68">
        <f>SUM(J52:J57)</f>
        <v>24</v>
      </c>
      <c r="K58" s="66"/>
      <c r="L58" s="78"/>
      <c r="M58" s="66"/>
      <c r="N58" s="78"/>
      <c r="O58" s="11"/>
      <c r="P58" s="10"/>
    </row>
    <row r="59" spans="1:16" s="12" customFormat="1" ht="15" customHeight="1" x14ac:dyDescent="0.2">
      <c r="A59" s="54">
        <v>1</v>
      </c>
      <c r="B59" s="52">
        <v>7</v>
      </c>
      <c r="C59" s="51"/>
      <c r="D59" s="51"/>
      <c r="E59" s="51" t="s">
        <v>140</v>
      </c>
      <c r="F59" s="51" t="s">
        <v>146</v>
      </c>
      <c r="G59" s="52">
        <v>0</v>
      </c>
      <c r="H59" s="52">
        <v>400</v>
      </c>
      <c r="I59" s="52">
        <v>200</v>
      </c>
      <c r="J59" s="52">
        <v>30</v>
      </c>
      <c r="K59" s="52" t="s">
        <v>22</v>
      </c>
      <c r="L59" s="52" t="s">
        <v>22</v>
      </c>
      <c r="M59" s="51"/>
      <c r="N59" s="51"/>
      <c r="O59" s="11"/>
      <c r="P59" s="10"/>
    </row>
    <row r="60" spans="1:16" s="12" customFormat="1" ht="15" customHeight="1" x14ac:dyDescent="0.2">
      <c r="A60" s="54">
        <v>2</v>
      </c>
      <c r="B60" s="52">
        <v>7</v>
      </c>
      <c r="C60" s="51" t="s">
        <v>179</v>
      </c>
      <c r="D60" s="51" t="s">
        <v>180</v>
      </c>
      <c r="E60" s="51" t="s">
        <v>149</v>
      </c>
      <c r="F60" s="51"/>
      <c r="G60" s="52">
        <v>0</v>
      </c>
      <c r="H60" s="52">
        <v>2</v>
      </c>
      <c r="I60" s="52">
        <v>0</v>
      </c>
      <c r="J60" s="96">
        <v>0</v>
      </c>
      <c r="K60" s="96" t="s">
        <v>22</v>
      </c>
      <c r="L60" s="52" t="s">
        <v>22</v>
      </c>
      <c r="M60" s="51"/>
      <c r="N60" s="51"/>
      <c r="O60" s="11"/>
      <c r="P60" s="10"/>
    </row>
    <row r="61" spans="1:16" s="93" customFormat="1" ht="24.75" customHeight="1" x14ac:dyDescent="0.2">
      <c r="A61" s="70"/>
      <c r="B61" s="67"/>
      <c r="C61" s="66"/>
      <c r="D61" s="66"/>
      <c r="E61" s="66"/>
      <c r="F61" s="66"/>
      <c r="G61" s="68">
        <f>SUM(G59:G59)</f>
        <v>0</v>
      </c>
      <c r="H61" s="68">
        <f>SUM(H59:H59)</f>
        <v>400</v>
      </c>
      <c r="I61" s="68">
        <f>SUM(I59:I59)</f>
        <v>200</v>
      </c>
      <c r="J61" s="79">
        <f>SUM(J59:J60)</f>
        <v>30</v>
      </c>
      <c r="K61" s="69"/>
      <c r="L61" s="69"/>
      <c r="M61" s="66"/>
      <c r="N61" s="80"/>
    </row>
    <row r="62" spans="1:16" s="13" customFormat="1" ht="15" customHeight="1" x14ac:dyDescent="0.2">
      <c r="A62" s="83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6" s="13" customFormat="1" ht="24" customHeight="1" x14ac:dyDescent="0.2">
      <c r="A63" s="83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1:16" s="14" customFormat="1" ht="15" customHeight="1" x14ac:dyDescent="0.2">
      <c r="A64" s="32"/>
      <c r="B64" s="83"/>
      <c r="C64" s="82"/>
      <c r="D64" s="84"/>
      <c r="E64" s="85"/>
      <c r="F64" s="84"/>
      <c r="G64" s="86"/>
      <c r="H64" s="86"/>
      <c r="I64" s="86"/>
      <c r="J64" s="87"/>
      <c r="K64" s="83"/>
      <c r="L64" s="83"/>
      <c r="M64" s="85"/>
      <c r="N64" s="88"/>
    </row>
    <row r="65" spans="1:15" ht="15" customHeight="1" x14ac:dyDescent="0.25">
      <c r="B65" s="98" t="s">
        <v>151</v>
      </c>
      <c r="C65" s="44"/>
      <c r="D65" s="44"/>
      <c r="E65" s="44"/>
      <c r="F65" s="44"/>
      <c r="G65" s="102" t="s">
        <v>137</v>
      </c>
      <c r="H65" s="102"/>
      <c r="I65" s="37" t="s">
        <v>138</v>
      </c>
      <c r="J65" s="37"/>
      <c r="O65" s="16"/>
    </row>
    <row r="66" spans="1:15" ht="15" customHeight="1" x14ac:dyDescent="0.25">
      <c r="B66" s="100" t="s">
        <v>139</v>
      </c>
      <c r="C66" s="100"/>
      <c r="D66" s="44"/>
      <c r="F66" s="44"/>
      <c r="G66" s="101" t="s">
        <v>3</v>
      </c>
      <c r="H66" s="101"/>
      <c r="I66" s="45" t="s">
        <v>4</v>
      </c>
      <c r="J66" s="37"/>
      <c r="K66" s="43"/>
      <c r="L66" s="43"/>
      <c r="O66" s="16"/>
    </row>
    <row r="67" spans="1:15" ht="30" customHeight="1" x14ac:dyDescent="0.25">
      <c r="A67" s="46"/>
      <c r="B67" s="47" t="s">
        <v>5</v>
      </c>
      <c r="C67" s="47" t="s">
        <v>6</v>
      </c>
      <c r="D67" s="47" t="s">
        <v>7</v>
      </c>
      <c r="E67" s="47" t="s">
        <v>8</v>
      </c>
      <c r="F67" s="47" t="s">
        <v>9</v>
      </c>
      <c r="G67" s="48" t="s">
        <v>10</v>
      </c>
      <c r="H67" s="48" t="s">
        <v>11</v>
      </c>
      <c r="I67" s="48" t="s">
        <v>10</v>
      </c>
      <c r="J67" s="48" t="s">
        <v>12</v>
      </c>
      <c r="K67" s="47" t="s">
        <v>13</v>
      </c>
      <c r="L67" s="47" t="s">
        <v>14</v>
      </c>
      <c r="M67" s="49" t="s">
        <v>15</v>
      </c>
      <c r="N67" s="47" t="s">
        <v>16</v>
      </c>
      <c r="O67" s="16"/>
    </row>
    <row r="68" spans="1:15" ht="32.25" customHeight="1" x14ac:dyDescent="0.25">
      <c r="A68" s="54">
        <v>7</v>
      </c>
      <c r="B68" s="52">
        <v>4</v>
      </c>
      <c r="C68" s="51" t="s">
        <v>181</v>
      </c>
      <c r="D68" s="51" t="s">
        <v>182</v>
      </c>
      <c r="E68" s="51" t="s">
        <v>155</v>
      </c>
      <c r="F68" s="51" t="s">
        <v>193</v>
      </c>
      <c r="G68" s="53">
        <v>0</v>
      </c>
      <c r="H68" s="53">
        <v>5</v>
      </c>
      <c r="I68" s="52">
        <f>J68*3</f>
        <v>24</v>
      </c>
      <c r="J68" s="53">
        <v>8</v>
      </c>
      <c r="K68" s="54" t="s">
        <v>21</v>
      </c>
      <c r="L68" s="54" t="s">
        <v>22</v>
      </c>
      <c r="M68" s="51"/>
      <c r="N68" s="51"/>
      <c r="O68" s="16"/>
    </row>
    <row r="69" spans="1:15" ht="15" customHeight="1" x14ac:dyDescent="0.25">
      <c r="A69" s="89"/>
      <c r="B69" s="67"/>
      <c r="C69" s="66"/>
      <c r="D69" s="66"/>
      <c r="E69" s="66"/>
      <c r="F69" s="66"/>
      <c r="G69" s="68">
        <f>G43+G68</f>
        <v>10</v>
      </c>
      <c r="H69" s="68">
        <f>H43+H68</f>
        <v>10</v>
      </c>
      <c r="I69" s="68">
        <f>I43+I68</f>
        <v>81</v>
      </c>
      <c r="J69" s="68">
        <f>J43+J68</f>
        <v>27</v>
      </c>
      <c r="K69" s="69"/>
      <c r="L69" s="69"/>
      <c r="M69" s="66"/>
      <c r="N69" s="80"/>
      <c r="O69" s="16"/>
    </row>
    <row r="70" spans="1:15" s="4" customFormat="1" ht="35.25" customHeight="1" x14ac:dyDescent="0.25">
      <c r="A70" s="54">
        <v>7</v>
      </c>
      <c r="B70" s="52">
        <v>5</v>
      </c>
      <c r="C70" s="51" t="s">
        <v>183</v>
      </c>
      <c r="D70" s="51" t="s">
        <v>184</v>
      </c>
      <c r="E70" s="51" t="s">
        <v>156</v>
      </c>
      <c r="F70" s="51" t="s">
        <v>193</v>
      </c>
      <c r="G70" s="53">
        <v>0</v>
      </c>
      <c r="H70" s="53">
        <v>5</v>
      </c>
      <c r="I70" s="52">
        <f>J70*3</f>
        <v>24</v>
      </c>
      <c r="J70" s="53">
        <v>8</v>
      </c>
      <c r="K70" s="54" t="s">
        <v>21</v>
      </c>
      <c r="L70" s="54" t="s">
        <v>22</v>
      </c>
      <c r="M70" s="51"/>
      <c r="N70" s="51"/>
      <c r="O70" s="16"/>
    </row>
    <row r="71" spans="1:15" ht="13.2" x14ac:dyDescent="0.25">
      <c r="A71" s="89"/>
      <c r="B71" s="67"/>
      <c r="C71" s="66"/>
      <c r="D71" s="66"/>
      <c r="E71" s="66"/>
      <c r="F71" s="66"/>
      <c r="G71" s="68">
        <f>G51+G70</f>
        <v>8</v>
      </c>
      <c r="H71" s="68">
        <f>H51+H70</f>
        <v>13</v>
      </c>
      <c r="I71" s="68">
        <f>I51+I70</f>
        <v>96</v>
      </c>
      <c r="J71" s="68">
        <f>J51+J70</f>
        <v>32</v>
      </c>
      <c r="K71" s="69"/>
      <c r="L71" s="69"/>
      <c r="M71" s="66"/>
      <c r="N71" s="80"/>
      <c r="O71" s="16"/>
    </row>
    <row r="72" spans="1:15" s="14" customFormat="1" ht="33" customHeight="1" x14ac:dyDescent="0.25">
      <c r="A72" s="54">
        <v>7</v>
      </c>
      <c r="B72" s="52">
        <v>6</v>
      </c>
      <c r="C72" s="51" t="s">
        <v>185</v>
      </c>
      <c r="D72" s="51" t="s">
        <v>186</v>
      </c>
      <c r="E72" s="51" t="s">
        <v>157</v>
      </c>
      <c r="F72" s="51" t="s">
        <v>193</v>
      </c>
      <c r="G72" s="53">
        <v>0</v>
      </c>
      <c r="H72" s="53">
        <v>5</v>
      </c>
      <c r="I72" s="52">
        <f>J72*3</f>
        <v>24</v>
      </c>
      <c r="J72" s="53">
        <v>8</v>
      </c>
      <c r="K72" s="54" t="s">
        <v>21</v>
      </c>
      <c r="L72" s="54" t="s">
        <v>22</v>
      </c>
      <c r="M72" s="51"/>
      <c r="N72" s="51"/>
      <c r="O72" s="17"/>
    </row>
    <row r="73" spans="1:15" ht="13.2" x14ac:dyDescent="0.25">
      <c r="A73" s="89"/>
      <c r="B73" s="67"/>
      <c r="C73" s="66"/>
      <c r="D73" s="66"/>
      <c r="E73" s="66"/>
      <c r="F73" s="66"/>
      <c r="G73" s="68">
        <f>SUM(G58,G72)</f>
        <v>8</v>
      </c>
      <c r="H73" s="68">
        <f>SUM(H58,H72)</f>
        <v>13</v>
      </c>
      <c r="I73" s="68">
        <f>SUM(I58,I72)</f>
        <v>81</v>
      </c>
      <c r="J73" s="68">
        <f>SUM(J58,J72)</f>
        <v>32</v>
      </c>
      <c r="K73" s="69"/>
      <c r="L73" s="69"/>
      <c r="M73" s="66"/>
      <c r="N73" s="80"/>
      <c r="O73" s="16"/>
    </row>
    <row r="74" spans="1:15" s="14" customFormat="1" ht="15" customHeight="1" x14ac:dyDescent="0.25">
      <c r="A74" s="32"/>
      <c r="B74" s="83"/>
      <c r="C74" s="82"/>
      <c r="D74" s="84"/>
      <c r="E74" s="85"/>
      <c r="F74" s="84"/>
      <c r="G74" s="87">
        <f>SUM(G17,G26,G35,G69,G71,G58,G73)</f>
        <v>73</v>
      </c>
      <c r="H74" s="87">
        <f>SUM(H17,H26,H35,H69,H71,H58,H73)</f>
        <v>72</v>
      </c>
      <c r="I74" s="87">
        <f>SUM(I17,I26,I35,I69,I71,I58,I73)</f>
        <v>582</v>
      </c>
      <c r="J74" s="87">
        <f>SUM(J17,J26,J35,J69,J71,J73,J61)</f>
        <v>210</v>
      </c>
      <c r="K74" s="83"/>
      <c r="L74" s="83"/>
      <c r="M74" s="85"/>
      <c r="N74" s="88"/>
      <c r="O74" s="17"/>
    </row>
    <row r="75" spans="1:15" ht="13.2" x14ac:dyDescent="0.25">
      <c r="B75" s="83"/>
      <c r="D75" s="84"/>
      <c r="E75" s="85"/>
      <c r="F75" s="84"/>
      <c r="G75" s="86"/>
      <c r="H75" s="86"/>
      <c r="I75" s="86"/>
      <c r="J75" s="87"/>
      <c r="K75" s="83"/>
      <c r="L75" s="83"/>
      <c r="M75" s="85"/>
      <c r="N75" s="88"/>
      <c r="O75" s="17"/>
    </row>
    <row r="76" spans="1:15" s="14" customFormat="1" ht="15" customHeight="1" x14ac:dyDescent="0.25">
      <c r="A76" s="32"/>
      <c r="B76" s="98" t="s">
        <v>150</v>
      </c>
      <c r="C76" s="44"/>
      <c r="D76" s="44"/>
      <c r="E76" s="44"/>
      <c r="F76" s="44"/>
      <c r="G76" s="102" t="s">
        <v>137</v>
      </c>
      <c r="H76" s="102"/>
      <c r="I76" s="37" t="s">
        <v>138</v>
      </c>
      <c r="J76" s="37"/>
      <c r="K76" s="32"/>
      <c r="L76" s="32"/>
      <c r="M76" s="38"/>
      <c r="N76" s="42"/>
      <c r="O76" s="15"/>
    </row>
    <row r="77" spans="1:15" ht="15" customHeight="1" x14ac:dyDescent="0.25">
      <c r="B77" s="100" t="s">
        <v>152</v>
      </c>
      <c r="C77" s="100"/>
      <c r="D77" s="44"/>
      <c r="E77" s="44"/>
      <c r="F77" s="44"/>
      <c r="G77" s="101" t="s">
        <v>3</v>
      </c>
      <c r="H77" s="101"/>
      <c r="I77" s="45" t="s">
        <v>4</v>
      </c>
      <c r="J77" s="37"/>
      <c r="K77" s="43"/>
      <c r="L77" s="43"/>
      <c r="O77" s="15"/>
    </row>
    <row r="78" spans="1:15" ht="24" customHeight="1" x14ac:dyDescent="0.25">
      <c r="A78" s="46"/>
      <c r="B78" s="47" t="s">
        <v>5</v>
      </c>
      <c r="C78" s="47" t="s">
        <v>6</v>
      </c>
      <c r="D78" s="47" t="s">
        <v>7</v>
      </c>
      <c r="E78" s="47" t="s">
        <v>8</v>
      </c>
      <c r="F78" s="47" t="s">
        <v>9</v>
      </c>
      <c r="G78" s="48" t="s">
        <v>10</v>
      </c>
      <c r="H78" s="48" t="s">
        <v>11</v>
      </c>
      <c r="I78" s="48" t="s">
        <v>10</v>
      </c>
      <c r="J78" s="48" t="s">
        <v>12</v>
      </c>
      <c r="K78" s="47" t="s">
        <v>13</v>
      </c>
      <c r="L78" s="47" t="s">
        <v>14</v>
      </c>
      <c r="M78" s="49" t="s">
        <v>15</v>
      </c>
      <c r="N78" s="47" t="s">
        <v>16</v>
      </c>
      <c r="O78" s="15"/>
    </row>
    <row r="79" spans="1:15" ht="25.5" customHeight="1" x14ac:dyDescent="0.25">
      <c r="A79" s="54">
        <v>7</v>
      </c>
      <c r="B79" s="52">
        <v>4</v>
      </c>
      <c r="C79" s="51" t="s">
        <v>187</v>
      </c>
      <c r="D79" s="51" t="s">
        <v>188</v>
      </c>
      <c r="E79" s="51" t="s">
        <v>153</v>
      </c>
      <c r="F79" s="95" t="s">
        <v>198</v>
      </c>
      <c r="G79" s="53">
        <v>0</v>
      </c>
      <c r="H79" s="53">
        <v>5</v>
      </c>
      <c r="I79" s="52">
        <f>J79*3</f>
        <v>24</v>
      </c>
      <c r="J79" s="53">
        <v>8</v>
      </c>
      <c r="K79" s="54" t="s">
        <v>21</v>
      </c>
      <c r="L79" s="54" t="s">
        <v>22</v>
      </c>
      <c r="M79" s="51"/>
      <c r="N79" s="51"/>
      <c r="O79" s="15"/>
    </row>
    <row r="80" spans="1:15" ht="13.2" x14ac:dyDescent="0.25">
      <c r="A80" s="89"/>
      <c r="B80" s="67"/>
      <c r="C80" s="66"/>
      <c r="D80" s="66"/>
      <c r="E80" s="66"/>
      <c r="F80" s="66"/>
      <c r="G80" s="68">
        <f>G43+G79</f>
        <v>10</v>
      </c>
      <c r="H80" s="68">
        <f>H43+H79</f>
        <v>10</v>
      </c>
      <c r="I80" s="68">
        <f>I43+I79</f>
        <v>81</v>
      </c>
      <c r="J80" s="68">
        <f>J43+J79</f>
        <v>27</v>
      </c>
      <c r="K80" s="69"/>
      <c r="L80" s="69"/>
      <c r="M80" s="66"/>
      <c r="N80" s="80"/>
      <c r="O80" s="15"/>
    </row>
    <row r="81" spans="1:15" s="14" customFormat="1" ht="20.399999999999999" x14ac:dyDescent="0.25">
      <c r="A81" s="54">
        <v>7</v>
      </c>
      <c r="B81" s="52">
        <v>5</v>
      </c>
      <c r="C81" s="51" t="s">
        <v>191</v>
      </c>
      <c r="D81" s="51" t="s">
        <v>191</v>
      </c>
      <c r="E81" s="95" t="s">
        <v>197</v>
      </c>
      <c r="F81" s="95" t="s">
        <v>193</v>
      </c>
      <c r="G81" s="53">
        <v>0</v>
      </c>
      <c r="H81" s="53">
        <v>5</v>
      </c>
      <c r="I81" s="52">
        <f>J81*3</f>
        <v>24</v>
      </c>
      <c r="J81" s="53">
        <v>8</v>
      </c>
      <c r="K81" s="54" t="s">
        <v>21</v>
      </c>
      <c r="L81" s="54" t="s">
        <v>22</v>
      </c>
      <c r="M81" s="51"/>
      <c r="N81" s="51"/>
      <c r="O81" s="15"/>
    </row>
    <row r="82" spans="1:15" ht="13.2" x14ac:dyDescent="0.25">
      <c r="A82" s="89"/>
      <c r="B82" s="66"/>
      <c r="C82" s="66"/>
      <c r="D82" s="66"/>
      <c r="E82" s="66"/>
      <c r="F82" s="66"/>
      <c r="G82" s="68">
        <f>G51+G83</f>
        <v>8</v>
      </c>
      <c r="H82" s="68">
        <f>H51+H83</f>
        <v>13</v>
      </c>
      <c r="I82" s="68">
        <f>I51+I83</f>
        <v>96</v>
      </c>
      <c r="J82" s="68">
        <f>J51+J83</f>
        <v>32</v>
      </c>
      <c r="K82" s="69"/>
      <c r="L82" s="69"/>
      <c r="M82" s="66"/>
      <c r="N82" s="80"/>
      <c r="O82" s="15"/>
    </row>
    <row r="83" spans="1:15" ht="26.25" customHeight="1" x14ac:dyDescent="0.25">
      <c r="A83" s="54">
        <v>7</v>
      </c>
      <c r="B83" s="52">
        <v>6</v>
      </c>
      <c r="C83" s="51" t="s">
        <v>189</v>
      </c>
      <c r="D83" s="51" t="s">
        <v>190</v>
      </c>
      <c r="E83" s="51" t="s">
        <v>154</v>
      </c>
      <c r="F83" s="51" t="s">
        <v>44</v>
      </c>
      <c r="G83" s="53">
        <v>0</v>
      </c>
      <c r="H83" s="53">
        <v>5</v>
      </c>
      <c r="I83" s="52">
        <f>J83*3</f>
        <v>24</v>
      </c>
      <c r="J83" s="53">
        <v>8</v>
      </c>
      <c r="K83" s="54" t="s">
        <v>21</v>
      </c>
      <c r="L83" s="54" t="s">
        <v>22</v>
      </c>
      <c r="M83" s="51"/>
      <c r="N83" s="51"/>
      <c r="O83" s="15"/>
    </row>
    <row r="84" spans="1:15" ht="13.2" x14ac:dyDescent="0.25">
      <c r="A84" s="89"/>
      <c r="B84" s="67"/>
      <c r="C84" s="66"/>
      <c r="D84" s="66"/>
      <c r="E84" s="66"/>
      <c r="F84" s="66"/>
      <c r="G84" s="79">
        <f>SUM(G58,G81)</f>
        <v>8</v>
      </c>
      <c r="H84" s="79">
        <f>SUM(H58,H81)</f>
        <v>13</v>
      </c>
      <c r="I84" s="79">
        <f>SUM(I58,I81)</f>
        <v>81</v>
      </c>
      <c r="J84" s="79">
        <f>J58+J83</f>
        <v>32</v>
      </c>
      <c r="K84" s="69"/>
      <c r="L84" s="69"/>
      <c r="M84" s="66"/>
      <c r="N84" s="80"/>
      <c r="O84" s="15"/>
    </row>
    <row r="85" spans="1:15" s="14" customFormat="1" ht="15" customHeight="1" x14ac:dyDescent="0.25">
      <c r="A85" s="32"/>
      <c r="B85" s="83"/>
      <c r="C85" s="82"/>
      <c r="D85" s="84"/>
      <c r="E85" s="85"/>
      <c r="F85" s="84"/>
      <c r="G85" s="87">
        <f>SUM(G17,G26,G35,G80,G82,G58,G84)</f>
        <v>73</v>
      </c>
      <c r="H85" s="87">
        <f>SUM(H17,H26,H35,H80,H82,H58,H84)</f>
        <v>72</v>
      </c>
      <c r="I85" s="87">
        <f>SUM(I17,I26,I35,I80,I82,I58,I84)</f>
        <v>582</v>
      </c>
      <c r="J85" s="87">
        <f>SUM(J17,J26,J35,J80,J82,J84,J61)</f>
        <v>210</v>
      </c>
      <c r="K85" s="83"/>
      <c r="L85" s="83"/>
      <c r="M85" s="85"/>
      <c r="N85" s="88"/>
      <c r="O85" s="15"/>
    </row>
    <row r="86" spans="1:15" ht="13.2" x14ac:dyDescent="0.25">
      <c r="B86" s="83"/>
      <c r="D86" s="84"/>
      <c r="E86" s="85"/>
      <c r="F86" s="84"/>
      <c r="G86" s="86"/>
      <c r="H86" s="86"/>
      <c r="I86" s="86"/>
      <c r="J86" s="87"/>
      <c r="K86" s="83"/>
      <c r="L86" s="83"/>
      <c r="M86" s="85"/>
      <c r="N86" s="88"/>
      <c r="O86" s="15"/>
    </row>
    <row r="87" spans="1:15" ht="13.2" x14ac:dyDescent="0.25">
      <c r="B87" s="91"/>
      <c r="C87" s="81"/>
      <c r="D87" s="81"/>
      <c r="E87" s="90"/>
      <c r="F87" s="84"/>
      <c r="G87" s="91"/>
      <c r="H87" s="91"/>
      <c r="I87" s="91"/>
      <c r="J87" s="91"/>
      <c r="K87" s="91"/>
      <c r="L87" s="91"/>
      <c r="M87" s="88"/>
      <c r="N87" s="81"/>
      <c r="O87" s="18"/>
    </row>
    <row r="88" spans="1:15" ht="13.2" x14ac:dyDescent="0.25">
      <c r="B88" s="91"/>
      <c r="C88" s="81"/>
      <c r="D88" s="81"/>
      <c r="E88" s="90"/>
      <c r="F88" s="84"/>
      <c r="G88" s="91"/>
      <c r="H88" s="91"/>
      <c r="I88" s="91"/>
      <c r="J88" s="91"/>
      <c r="K88" s="91"/>
      <c r="L88" s="91"/>
      <c r="M88" s="88"/>
      <c r="N88" s="81"/>
      <c r="O88" s="18"/>
    </row>
    <row r="89" spans="1:15" ht="13.2" x14ac:dyDescent="0.25">
      <c r="B89" s="91"/>
      <c r="C89" s="81"/>
      <c r="D89" s="81"/>
      <c r="E89" s="90"/>
      <c r="F89" s="84"/>
      <c r="G89" s="91"/>
      <c r="H89" s="91"/>
      <c r="I89" s="91"/>
      <c r="J89" s="91"/>
      <c r="K89" s="91"/>
      <c r="L89" s="91"/>
      <c r="M89" s="88"/>
      <c r="N89" s="81"/>
      <c r="O89" s="18"/>
    </row>
    <row r="90" spans="1:15" ht="13.2" x14ac:dyDescent="0.25">
      <c r="B90" s="91"/>
      <c r="C90" s="81"/>
      <c r="D90" s="81"/>
      <c r="E90" s="90"/>
      <c r="F90" s="84"/>
      <c r="G90" s="91"/>
      <c r="H90" s="91"/>
      <c r="I90" s="91"/>
      <c r="J90" s="91"/>
      <c r="K90" s="91"/>
      <c r="L90" s="91"/>
      <c r="M90" s="88"/>
      <c r="N90" s="81"/>
      <c r="O90" s="18"/>
    </row>
    <row r="91" spans="1:15" ht="13.2" x14ac:dyDescent="0.25">
      <c r="B91" s="91"/>
      <c r="C91" s="81"/>
      <c r="D91" s="81"/>
      <c r="E91" s="90"/>
      <c r="F91" s="84"/>
      <c r="G91" s="91"/>
      <c r="H91" s="91"/>
      <c r="I91" s="91"/>
      <c r="J91" s="91"/>
      <c r="K91" s="91"/>
      <c r="L91" s="91"/>
      <c r="M91" s="88"/>
      <c r="N91" s="81"/>
      <c r="O91" s="18"/>
    </row>
    <row r="92" spans="1:15" ht="13.2" x14ac:dyDescent="0.25">
      <c r="B92" s="91"/>
      <c r="C92" s="81"/>
      <c r="D92" s="81"/>
      <c r="E92" s="90"/>
      <c r="F92" s="84"/>
      <c r="G92" s="91"/>
      <c r="H92" s="91"/>
      <c r="I92" s="91"/>
      <c r="J92" s="91"/>
      <c r="K92" s="91"/>
      <c r="L92" s="91"/>
      <c r="M92" s="88"/>
      <c r="N92" s="81"/>
      <c r="O92" s="18"/>
    </row>
    <row r="93" spans="1:15" ht="13.2" x14ac:dyDescent="0.25">
      <c r="B93" s="91"/>
      <c r="C93" s="81"/>
      <c r="D93" s="81"/>
      <c r="E93" s="90"/>
      <c r="F93" s="84"/>
      <c r="G93" s="91"/>
      <c r="H93" s="91"/>
      <c r="I93" s="91"/>
      <c r="J93" s="91"/>
      <c r="K93" s="91"/>
      <c r="L93" s="91"/>
      <c r="M93" s="88"/>
      <c r="N93" s="81"/>
      <c r="O93" s="15"/>
    </row>
    <row r="94" spans="1:15" ht="13.2" x14ac:dyDescent="0.25">
      <c r="B94" s="91"/>
      <c r="C94" s="81"/>
      <c r="D94" s="81"/>
      <c r="E94" s="90"/>
      <c r="F94" s="84"/>
      <c r="G94" s="91"/>
      <c r="H94" s="91"/>
      <c r="I94" s="91"/>
      <c r="J94" s="91"/>
      <c r="K94" s="91"/>
      <c r="L94" s="91"/>
      <c r="M94" s="88"/>
      <c r="N94" s="81"/>
      <c r="O94" s="18"/>
    </row>
    <row r="95" spans="1:15" ht="13.2" x14ac:dyDescent="0.25">
      <c r="B95" s="91"/>
      <c r="C95" s="81"/>
      <c r="D95" s="81"/>
      <c r="E95" s="90"/>
      <c r="F95" s="84"/>
      <c r="G95" s="91"/>
      <c r="H95" s="91"/>
      <c r="I95" s="91"/>
      <c r="J95" s="91"/>
      <c r="K95" s="91"/>
      <c r="L95" s="91"/>
      <c r="M95" s="88"/>
      <c r="N95" s="81"/>
      <c r="O95" s="18"/>
    </row>
    <row r="96" spans="1:15" ht="13.2" x14ac:dyDescent="0.25">
      <c r="B96" s="91"/>
      <c r="C96" s="81"/>
      <c r="D96" s="81"/>
      <c r="E96" s="90"/>
      <c r="F96" s="84"/>
      <c r="G96" s="91"/>
      <c r="H96" s="91"/>
      <c r="I96" s="91"/>
      <c r="J96" s="91"/>
      <c r="K96" s="91"/>
      <c r="L96" s="91"/>
      <c r="M96" s="88"/>
      <c r="N96" s="81"/>
      <c r="O96" s="18"/>
    </row>
    <row r="97" spans="2:14" x14ac:dyDescent="0.2">
      <c r="B97" s="91"/>
      <c r="C97" s="81"/>
      <c r="D97" s="81"/>
      <c r="E97" s="90"/>
      <c r="F97" s="84"/>
      <c r="G97" s="91"/>
      <c r="H97" s="91"/>
      <c r="I97" s="91"/>
      <c r="J97" s="91"/>
      <c r="K97" s="91"/>
      <c r="L97" s="91"/>
      <c r="M97" s="88"/>
      <c r="N97" s="81"/>
    </row>
    <row r="98" spans="2:14" x14ac:dyDescent="0.2">
      <c r="B98" s="91"/>
      <c r="C98" s="81"/>
      <c r="D98" s="81"/>
      <c r="E98" s="90"/>
      <c r="F98" s="84"/>
      <c r="G98" s="91"/>
      <c r="H98" s="91"/>
      <c r="I98" s="91"/>
      <c r="J98" s="91"/>
      <c r="K98" s="91"/>
      <c r="L98" s="91"/>
      <c r="M98" s="88"/>
      <c r="N98" s="81"/>
    </row>
    <row r="99" spans="2:14" x14ac:dyDescent="0.2">
      <c r="B99" s="91"/>
      <c r="C99" s="81"/>
      <c r="D99" s="81"/>
      <c r="E99" s="90"/>
      <c r="F99" s="84"/>
      <c r="G99" s="91"/>
      <c r="H99" s="91"/>
      <c r="I99" s="91"/>
      <c r="J99" s="91"/>
      <c r="K99" s="91"/>
      <c r="L99" s="91"/>
      <c r="M99" s="88"/>
      <c r="N99" s="81"/>
    </row>
    <row r="100" spans="2:14" x14ac:dyDescent="0.2">
      <c r="B100" s="91"/>
      <c r="C100" s="81"/>
      <c r="D100" s="81"/>
      <c r="E100" s="90"/>
      <c r="F100" s="84"/>
      <c r="G100" s="91"/>
      <c r="H100" s="91"/>
      <c r="I100" s="91"/>
      <c r="J100" s="91"/>
      <c r="K100" s="91"/>
      <c r="L100" s="91"/>
      <c r="M100" s="88"/>
      <c r="N100" s="81"/>
    </row>
    <row r="101" spans="2:14" x14ac:dyDescent="0.2">
      <c r="B101" s="91"/>
      <c r="C101" s="81"/>
      <c r="D101" s="81"/>
      <c r="E101" s="90"/>
      <c r="F101" s="84"/>
      <c r="G101" s="91"/>
      <c r="H101" s="91"/>
      <c r="I101" s="91"/>
      <c r="J101" s="91"/>
      <c r="K101" s="91"/>
      <c r="L101" s="91"/>
      <c r="M101" s="88"/>
      <c r="N101" s="81"/>
    </row>
    <row r="102" spans="2:14" x14ac:dyDescent="0.2">
      <c r="B102" s="91"/>
      <c r="C102" s="81"/>
      <c r="D102" s="81"/>
      <c r="E102" s="90"/>
      <c r="F102" s="84"/>
      <c r="G102" s="91"/>
      <c r="H102" s="91"/>
      <c r="I102" s="91"/>
      <c r="J102" s="91"/>
      <c r="K102" s="91"/>
      <c r="L102" s="91"/>
      <c r="M102" s="88"/>
      <c r="N102" s="81"/>
    </row>
    <row r="103" spans="2:14" x14ac:dyDescent="0.2">
      <c r="B103" s="91"/>
      <c r="C103" s="81"/>
      <c r="D103" s="81"/>
      <c r="E103" s="90"/>
      <c r="F103" s="84"/>
      <c r="G103" s="91"/>
      <c r="H103" s="91"/>
      <c r="I103" s="91"/>
      <c r="J103" s="91"/>
      <c r="K103" s="91"/>
      <c r="L103" s="91"/>
      <c r="M103" s="88"/>
      <c r="N103" s="81"/>
    </row>
    <row r="104" spans="2:14" x14ac:dyDescent="0.2">
      <c r="B104" s="91"/>
      <c r="C104" s="81"/>
      <c r="D104" s="81"/>
      <c r="E104" s="81"/>
      <c r="F104" s="84"/>
      <c r="G104" s="91"/>
      <c r="H104" s="91"/>
      <c r="I104" s="91"/>
      <c r="J104" s="91"/>
      <c r="K104" s="91"/>
      <c r="L104" s="91"/>
      <c r="M104" s="88"/>
      <c r="N104" s="81"/>
    </row>
    <row r="105" spans="2:14" x14ac:dyDescent="0.2">
      <c r="B105" s="91"/>
      <c r="C105" s="81"/>
      <c r="D105" s="81"/>
      <c r="E105" s="81"/>
      <c r="F105" s="84"/>
      <c r="G105" s="91"/>
      <c r="H105" s="91"/>
      <c r="I105" s="91"/>
      <c r="J105" s="91"/>
      <c r="K105" s="91"/>
      <c r="L105" s="91"/>
      <c r="M105" s="88"/>
      <c r="N105" s="81"/>
    </row>
    <row r="106" spans="2:14" x14ac:dyDescent="0.2">
      <c r="B106" s="91"/>
      <c r="C106" s="81"/>
      <c r="D106" s="81"/>
      <c r="E106" s="81"/>
      <c r="F106" s="84"/>
      <c r="G106" s="91"/>
      <c r="H106" s="91"/>
      <c r="I106" s="91"/>
      <c r="J106" s="91"/>
      <c r="K106" s="91"/>
      <c r="L106" s="91"/>
      <c r="M106" s="88"/>
      <c r="N106" s="81"/>
    </row>
    <row r="107" spans="2:14" x14ac:dyDescent="0.2">
      <c r="B107" s="91"/>
      <c r="C107" s="81"/>
      <c r="D107" s="81"/>
      <c r="E107" s="81"/>
      <c r="F107" s="84"/>
      <c r="G107" s="91"/>
      <c r="H107" s="91"/>
      <c r="I107" s="91"/>
      <c r="J107" s="91"/>
      <c r="K107" s="91"/>
      <c r="L107" s="91"/>
      <c r="M107" s="88"/>
      <c r="N107" s="81"/>
    </row>
    <row r="108" spans="2:14" x14ac:dyDescent="0.2">
      <c r="B108" s="91"/>
      <c r="C108" s="81"/>
      <c r="D108" s="81"/>
      <c r="E108" s="81"/>
      <c r="F108" s="84"/>
      <c r="G108" s="91"/>
      <c r="H108" s="91"/>
      <c r="I108" s="91"/>
      <c r="J108" s="91"/>
      <c r="K108" s="91"/>
      <c r="L108" s="91"/>
      <c r="M108" s="88"/>
      <c r="N108" s="81"/>
    </row>
    <row r="109" spans="2:14" x14ac:dyDescent="0.2">
      <c r="B109" s="91"/>
      <c r="C109" s="81"/>
      <c r="D109" s="81"/>
      <c r="E109" s="81"/>
      <c r="F109" s="84"/>
      <c r="G109" s="91"/>
      <c r="H109" s="91"/>
      <c r="I109" s="91"/>
      <c r="J109" s="91"/>
      <c r="K109" s="91"/>
      <c r="L109" s="91"/>
      <c r="M109" s="88"/>
      <c r="N109" s="81"/>
    </row>
    <row r="110" spans="2:14" x14ac:dyDescent="0.2">
      <c r="B110" s="91"/>
      <c r="C110" s="81"/>
      <c r="D110" s="81"/>
      <c r="E110" s="81"/>
      <c r="F110" s="84"/>
      <c r="G110" s="91"/>
      <c r="H110" s="91"/>
      <c r="I110" s="91"/>
      <c r="J110" s="91"/>
      <c r="K110" s="91"/>
      <c r="L110" s="91"/>
      <c r="M110" s="88"/>
      <c r="N110" s="81"/>
    </row>
    <row r="111" spans="2:14" x14ac:dyDescent="0.2">
      <c r="B111" s="91"/>
      <c r="C111" s="81"/>
      <c r="D111" s="81"/>
      <c r="E111" s="81"/>
      <c r="F111" s="84"/>
      <c r="G111" s="91"/>
      <c r="H111" s="91"/>
      <c r="I111" s="91"/>
      <c r="J111" s="91"/>
      <c r="K111" s="91"/>
      <c r="L111" s="91"/>
      <c r="M111" s="88"/>
      <c r="N111" s="81"/>
    </row>
    <row r="112" spans="2:14" x14ac:dyDescent="0.2">
      <c r="B112" s="91"/>
      <c r="C112" s="81"/>
      <c r="D112" s="81"/>
      <c r="E112" s="81"/>
      <c r="F112" s="84"/>
      <c r="G112" s="91"/>
      <c r="H112" s="91"/>
      <c r="I112" s="91"/>
      <c r="J112" s="91"/>
      <c r="K112" s="91"/>
      <c r="L112" s="91"/>
      <c r="M112" s="88"/>
      <c r="N112" s="81"/>
    </row>
    <row r="113" spans="2:14" x14ac:dyDescent="0.2">
      <c r="B113" s="91"/>
      <c r="C113" s="81"/>
      <c r="D113" s="81"/>
      <c r="E113" s="81"/>
      <c r="F113" s="84"/>
      <c r="G113" s="91"/>
      <c r="H113" s="91"/>
      <c r="I113" s="91"/>
      <c r="J113" s="91"/>
      <c r="K113" s="91"/>
      <c r="L113" s="91"/>
      <c r="M113" s="88"/>
      <c r="N113" s="81"/>
    </row>
    <row r="114" spans="2:14" x14ac:dyDescent="0.2">
      <c r="B114" s="91"/>
      <c r="C114" s="81"/>
      <c r="D114" s="81"/>
      <c r="E114" s="81"/>
      <c r="F114" s="84"/>
      <c r="G114" s="91"/>
      <c r="H114" s="91"/>
      <c r="I114" s="91"/>
      <c r="J114" s="91"/>
      <c r="K114" s="91"/>
      <c r="L114" s="91"/>
      <c r="M114" s="88"/>
      <c r="N114" s="81"/>
    </row>
    <row r="115" spans="2:14" x14ac:dyDescent="0.2">
      <c r="B115" s="91"/>
      <c r="C115" s="81"/>
      <c r="D115" s="81"/>
      <c r="E115" s="81"/>
      <c r="F115" s="81"/>
      <c r="G115" s="91"/>
      <c r="H115" s="91"/>
      <c r="I115" s="91"/>
      <c r="J115" s="91"/>
      <c r="K115" s="91"/>
      <c r="L115" s="91"/>
      <c r="M115" s="88"/>
      <c r="N115" s="81"/>
    </row>
    <row r="116" spans="2:14" x14ac:dyDescent="0.2">
      <c r="B116" s="91"/>
      <c r="C116" s="81"/>
      <c r="D116" s="81"/>
      <c r="E116" s="81"/>
      <c r="F116" s="81"/>
      <c r="G116" s="91"/>
      <c r="H116" s="91"/>
      <c r="I116" s="91"/>
      <c r="J116" s="91"/>
      <c r="K116" s="91"/>
      <c r="L116" s="91"/>
      <c r="M116" s="88"/>
      <c r="N116" s="81"/>
    </row>
    <row r="117" spans="2:14" x14ac:dyDescent="0.2">
      <c r="B117" s="91"/>
      <c r="C117" s="81"/>
      <c r="D117" s="81"/>
      <c r="E117" s="81"/>
      <c r="F117" s="81"/>
      <c r="G117" s="91"/>
      <c r="H117" s="91"/>
      <c r="I117" s="91"/>
      <c r="J117" s="91"/>
      <c r="K117" s="91"/>
      <c r="L117" s="91"/>
      <c r="M117" s="88"/>
      <c r="N117" s="81"/>
    </row>
    <row r="118" spans="2:14" x14ac:dyDescent="0.2">
      <c r="B118" s="91"/>
      <c r="C118" s="81"/>
      <c r="D118" s="81"/>
      <c r="E118" s="81"/>
      <c r="F118" s="81"/>
      <c r="G118" s="91"/>
      <c r="H118" s="91"/>
      <c r="I118" s="91"/>
      <c r="J118" s="91"/>
      <c r="K118" s="91"/>
      <c r="L118" s="91"/>
      <c r="M118" s="88"/>
      <c r="N118" s="81"/>
    </row>
    <row r="119" spans="2:14" x14ac:dyDescent="0.2">
      <c r="B119" s="91"/>
      <c r="C119" s="81"/>
      <c r="D119" s="81"/>
      <c r="E119" s="81"/>
      <c r="F119" s="81"/>
      <c r="G119" s="91"/>
      <c r="H119" s="91"/>
      <c r="I119" s="91"/>
      <c r="J119" s="91"/>
      <c r="K119" s="91"/>
      <c r="L119" s="91"/>
      <c r="M119" s="88"/>
      <c r="N119" s="81"/>
    </row>
    <row r="120" spans="2:14" x14ac:dyDescent="0.2">
      <c r="B120" s="91"/>
      <c r="C120" s="81"/>
      <c r="D120" s="81"/>
      <c r="E120" s="81"/>
      <c r="F120" s="81"/>
      <c r="G120" s="91"/>
      <c r="H120" s="91"/>
      <c r="I120" s="91"/>
      <c r="J120" s="91"/>
      <c r="K120" s="91"/>
      <c r="L120" s="91"/>
      <c r="M120" s="88"/>
      <c r="N120" s="81"/>
    </row>
    <row r="121" spans="2:14" x14ac:dyDescent="0.2">
      <c r="B121" s="91"/>
      <c r="C121" s="81"/>
      <c r="D121" s="81"/>
      <c r="E121" s="81"/>
      <c r="F121" s="81"/>
      <c r="G121" s="91"/>
      <c r="H121" s="91"/>
      <c r="I121" s="91"/>
      <c r="J121" s="91"/>
      <c r="K121" s="91"/>
      <c r="L121" s="91"/>
      <c r="M121" s="88"/>
      <c r="N121" s="81"/>
    </row>
    <row r="122" spans="2:14" x14ac:dyDescent="0.2">
      <c r="B122" s="91"/>
      <c r="C122" s="81"/>
      <c r="D122" s="81"/>
      <c r="E122" s="81"/>
      <c r="F122" s="81"/>
      <c r="G122" s="91"/>
      <c r="H122" s="91"/>
      <c r="I122" s="91"/>
      <c r="J122" s="91"/>
      <c r="K122" s="91"/>
      <c r="L122" s="91"/>
      <c r="M122" s="88"/>
      <c r="N122" s="81"/>
    </row>
    <row r="123" spans="2:14" x14ac:dyDescent="0.2">
      <c r="B123" s="91"/>
      <c r="C123" s="81"/>
      <c r="D123" s="81"/>
      <c r="E123" s="81"/>
      <c r="F123" s="81"/>
      <c r="G123" s="91"/>
      <c r="H123" s="91"/>
      <c r="I123" s="91"/>
      <c r="J123" s="91"/>
      <c r="K123" s="91"/>
      <c r="L123" s="91"/>
      <c r="M123" s="88"/>
      <c r="N123" s="81"/>
    </row>
    <row r="124" spans="2:14" x14ac:dyDescent="0.2">
      <c r="B124" s="91"/>
      <c r="C124" s="81"/>
      <c r="D124" s="81"/>
      <c r="E124" s="81"/>
      <c r="F124" s="81"/>
      <c r="G124" s="91"/>
      <c r="H124" s="91"/>
      <c r="I124" s="91"/>
      <c r="J124" s="91"/>
      <c r="K124" s="91"/>
      <c r="L124" s="91"/>
      <c r="M124" s="88"/>
      <c r="N124" s="81"/>
    </row>
    <row r="125" spans="2:14" x14ac:dyDescent="0.2">
      <c r="B125" s="91"/>
      <c r="C125" s="81"/>
      <c r="D125" s="81"/>
      <c r="E125" s="81"/>
      <c r="F125" s="81"/>
      <c r="G125" s="91"/>
      <c r="H125" s="91"/>
      <c r="I125" s="91"/>
      <c r="J125" s="91"/>
      <c r="K125" s="91"/>
      <c r="L125" s="91"/>
      <c r="M125" s="88"/>
      <c r="N125" s="81"/>
    </row>
    <row r="126" spans="2:14" x14ac:dyDescent="0.2">
      <c r="B126" s="91"/>
      <c r="C126" s="81"/>
      <c r="D126" s="81"/>
      <c r="E126" s="81"/>
      <c r="F126" s="81"/>
      <c r="G126" s="91"/>
      <c r="H126" s="91"/>
      <c r="I126" s="91"/>
      <c r="J126" s="91"/>
      <c r="K126" s="91"/>
      <c r="L126" s="91"/>
      <c r="M126" s="88"/>
      <c r="N126" s="81"/>
    </row>
    <row r="127" spans="2:14" x14ac:dyDescent="0.2">
      <c r="B127" s="91"/>
      <c r="C127" s="81"/>
      <c r="D127" s="81"/>
      <c r="E127" s="81"/>
      <c r="F127" s="81"/>
      <c r="G127" s="91"/>
      <c r="H127" s="91"/>
      <c r="I127" s="91"/>
      <c r="J127" s="91"/>
      <c r="K127" s="91"/>
      <c r="L127" s="91"/>
      <c r="M127" s="88"/>
      <c r="N127" s="81"/>
    </row>
    <row r="128" spans="2:14" x14ac:dyDescent="0.2">
      <c r="B128" s="91"/>
      <c r="C128" s="81"/>
      <c r="D128" s="81"/>
      <c r="E128" s="90"/>
      <c r="F128" s="81"/>
      <c r="G128" s="91"/>
      <c r="H128" s="91"/>
      <c r="I128" s="91"/>
      <c r="J128" s="91"/>
      <c r="K128" s="91"/>
      <c r="L128" s="91"/>
      <c r="M128" s="88"/>
      <c r="N128" s="81"/>
    </row>
    <row r="129" spans="2:14" x14ac:dyDescent="0.2">
      <c r="B129" s="91"/>
      <c r="C129" s="81"/>
      <c r="D129" s="81"/>
      <c r="E129" s="90"/>
      <c r="F129" s="81"/>
      <c r="G129" s="91"/>
      <c r="H129" s="91"/>
      <c r="I129" s="91"/>
      <c r="J129" s="87"/>
      <c r="K129" s="83"/>
      <c r="L129" s="83"/>
      <c r="M129" s="85"/>
      <c r="N129" s="81"/>
    </row>
    <row r="130" spans="2:14" x14ac:dyDescent="0.2">
      <c r="B130" s="91"/>
      <c r="C130" s="81"/>
      <c r="D130" s="81"/>
      <c r="E130" s="90"/>
      <c r="F130" s="81"/>
      <c r="G130" s="91"/>
      <c r="H130" s="91"/>
      <c r="I130" s="91"/>
      <c r="N130" s="81"/>
    </row>
    <row r="131" spans="2:14" x14ac:dyDescent="0.2">
      <c r="B131" s="83"/>
      <c r="C131" s="84"/>
      <c r="D131" s="84"/>
      <c r="E131" s="85"/>
      <c r="F131" s="84"/>
      <c r="G131" s="86"/>
      <c r="H131" s="86"/>
      <c r="I131" s="86"/>
      <c r="N131" s="88"/>
    </row>
  </sheetData>
  <mergeCells count="8">
    <mergeCell ref="B77:C77"/>
    <mergeCell ref="G77:H77"/>
    <mergeCell ref="I8:J8"/>
    <mergeCell ref="G8:H8"/>
    <mergeCell ref="G65:H65"/>
    <mergeCell ref="B66:C66"/>
    <mergeCell ref="G66:H66"/>
    <mergeCell ref="G76:H76"/>
  </mergeCells>
  <printOptions horizontalCentered="1"/>
  <pageMargins left="0.39370078740157483" right="0.39370078740157483" top="0.39370078740157483" bottom="0.39370078740157483" header="0.31496062992125984" footer="0.31496062992125984"/>
  <pageSetup paperSize="8" scale="54" orientation="landscape" cellComments="asDisplayed" r:id="rId1"/>
  <headerFooter>
    <oddFooter>&amp;R&amp;N /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GTEMBER A</vt:lpstr>
      <vt:lpstr>'GTEMBER 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Péter</dc:creator>
  <cp:lastModifiedBy>Szalai Ferenc</cp:lastModifiedBy>
  <cp:lastPrinted>2019-02-13T09:27:51Z</cp:lastPrinted>
  <dcterms:created xsi:type="dcterms:W3CDTF">2016-05-05T07:06:35Z</dcterms:created>
  <dcterms:modified xsi:type="dcterms:W3CDTF">2022-11-13T10:10:24Z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