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:\Neptun\Mintatantervek 2020\MK\"/>
    </mc:Choice>
  </mc:AlternateContent>
  <bookViews>
    <workbookView xWindow="0" yWindow="0" windowWidth="25605" windowHeight="16065" tabRatio="500"/>
  </bookViews>
  <sheets>
    <sheet name="Sheet1" sheetId="1" r:id="rId1"/>
  </sheets>
  <definedNames>
    <definedName name="_xlnm.Print_Area" localSheetId="0">Sheet1!$A$1:$AD$91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1" i="1" l="1"/>
  <c r="L87" i="1"/>
  <c r="L80" i="1"/>
  <c r="L74" i="1"/>
  <c r="L58" i="1"/>
  <c r="L44" i="1"/>
  <c r="L36" i="1"/>
  <c r="L29" i="1"/>
  <c r="L90" i="1"/>
  <c r="H36" i="1"/>
  <c r="H87" i="1"/>
  <c r="H80" i="1"/>
  <c r="H74" i="1"/>
  <c r="H58" i="1"/>
  <c r="H51" i="1"/>
  <c r="H44" i="1"/>
  <c r="H29" i="1"/>
  <c r="H90" i="1"/>
  <c r="P36" i="1"/>
  <c r="T36" i="1"/>
  <c r="X36" i="1"/>
  <c r="AB36" i="1"/>
  <c r="D36" i="1"/>
  <c r="P44" i="1"/>
  <c r="T44" i="1"/>
  <c r="X44" i="1"/>
  <c r="AB44" i="1"/>
  <c r="D44" i="1"/>
  <c r="P51" i="1"/>
  <c r="T51" i="1"/>
  <c r="X51" i="1"/>
  <c r="AB51" i="1"/>
  <c r="D51" i="1"/>
  <c r="P87" i="1"/>
  <c r="T87" i="1"/>
  <c r="X87" i="1"/>
  <c r="AB87" i="1"/>
  <c r="D87" i="1"/>
  <c r="P80" i="1"/>
  <c r="T80" i="1"/>
  <c r="D80" i="1"/>
  <c r="P74" i="1"/>
  <c r="T74" i="1"/>
  <c r="X74" i="1"/>
  <c r="AB74" i="1"/>
  <c r="D74" i="1"/>
  <c r="P58" i="1"/>
  <c r="T58" i="1"/>
  <c r="X58" i="1"/>
  <c r="AB58" i="1"/>
  <c r="D58" i="1"/>
  <c r="P29" i="1"/>
  <c r="T29" i="1"/>
  <c r="X29" i="1"/>
  <c r="AB29" i="1"/>
  <c r="D29" i="1"/>
  <c r="D90" i="1"/>
  <c r="P90" i="1"/>
  <c r="T90" i="1"/>
  <c r="M80" i="1"/>
  <c r="N80" i="1"/>
  <c r="Q80" i="1"/>
  <c r="R80" i="1"/>
  <c r="I80" i="1"/>
  <c r="J80" i="1"/>
  <c r="E80" i="1"/>
  <c r="F80" i="1"/>
  <c r="X90" i="1"/>
  <c r="AB90" i="1"/>
  <c r="Y87" i="1"/>
  <c r="Z87" i="1"/>
  <c r="U87" i="1"/>
  <c r="V87" i="1"/>
  <c r="Q87" i="1"/>
  <c r="R87" i="1"/>
  <c r="M87" i="1"/>
  <c r="N87" i="1"/>
  <c r="E87" i="1"/>
  <c r="F87" i="1"/>
  <c r="I87" i="1"/>
  <c r="J87" i="1"/>
  <c r="U58" i="1"/>
  <c r="V58" i="1"/>
  <c r="M58" i="1"/>
  <c r="N58" i="1"/>
  <c r="Q51" i="1"/>
  <c r="R51" i="1"/>
  <c r="U51" i="1"/>
  <c r="V51" i="1"/>
  <c r="Y51" i="1"/>
  <c r="Z51" i="1"/>
  <c r="E51" i="1"/>
  <c r="F51" i="1"/>
  <c r="E44" i="1"/>
  <c r="F44" i="1"/>
  <c r="Y36" i="1"/>
  <c r="Z36" i="1"/>
  <c r="I36" i="1"/>
  <c r="J36" i="1"/>
  <c r="M29" i="1"/>
  <c r="N29" i="1"/>
  <c r="Q29" i="1"/>
  <c r="R29" i="1"/>
  <c r="U29" i="1"/>
  <c r="V29" i="1"/>
  <c r="C17" i="1"/>
  <c r="E29" i="1"/>
  <c r="F29" i="1"/>
  <c r="I29" i="1"/>
  <c r="J29" i="1"/>
  <c r="Y29" i="1"/>
  <c r="Z29" i="1"/>
  <c r="E36" i="1"/>
  <c r="F36" i="1"/>
  <c r="M36" i="1"/>
  <c r="N36" i="1"/>
  <c r="Q36" i="1"/>
  <c r="R36" i="1"/>
  <c r="U36" i="1"/>
  <c r="V36" i="1"/>
  <c r="I44" i="1"/>
  <c r="J44" i="1"/>
  <c r="M44" i="1"/>
  <c r="N44" i="1"/>
  <c r="Q44" i="1"/>
  <c r="R44" i="1"/>
  <c r="U44" i="1"/>
  <c r="V44" i="1"/>
  <c r="Y44" i="1"/>
  <c r="Z44" i="1"/>
  <c r="I51" i="1"/>
  <c r="J51" i="1"/>
  <c r="M51" i="1"/>
  <c r="N51" i="1"/>
  <c r="E58" i="1"/>
  <c r="F58" i="1"/>
  <c r="I58" i="1"/>
  <c r="J58" i="1"/>
  <c r="Q58" i="1"/>
  <c r="R58" i="1"/>
  <c r="Y58" i="1"/>
  <c r="Z58" i="1"/>
  <c r="E74" i="1"/>
  <c r="F74" i="1"/>
  <c r="I74" i="1"/>
  <c r="J74" i="1"/>
  <c r="M74" i="1"/>
  <c r="N74" i="1"/>
  <c r="Q74" i="1"/>
  <c r="R74" i="1"/>
  <c r="U74" i="1"/>
  <c r="V74" i="1"/>
  <c r="Y74" i="1"/>
  <c r="Z74" i="1"/>
  <c r="I10" i="1"/>
  <c r="I9" i="1"/>
  <c r="H9" i="1"/>
  <c r="H10" i="1"/>
  <c r="H11" i="1"/>
</calcChain>
</file>

<file path=xl/sharedStrings.xml><?xml version="1.0" encoding="utf-8"?>
<sst xmlns="http://schemas.openxmlformats.org/spreadsheetml/2006/main" count="398" uniqueCount="224">
  <si>
    <t xml:space="preserve">Mintatanterv  </t>
  </si>
  <si>
    <t>Nappali tanulmányi rend</t>
  </si>
  <si>
    <t>Tantárgy státusza</t>
  </si>
  <si>
    <t>Kredit</t>
  </si>
  <si>
    <t>kötelező</t>
  </si>
  <si>
    <t>óra</t>
  </si>
  <si>
    <t>össz óra</t>
  </si>
  <si>
    <t>EA</t>
  </si>
  <si>
    <t>GY</t>
  </si>
  <si>
    <t>Összesen</t>
  </si>
  <si>
    <t>Kód</t>
  </si>
  <si>
    <t>Tantárgy</t>
  </si>
  <si>
    <t>Előfeltétel</t>
  </si>
  <si>
    <t>I. félév</t>
  </si>
  <si>
    <t>II. félév</t>
  </si>
  <si>
    <t>III. félév</t>
  </si>
  <si>
    <t>IV. félév</t>
  </si>
  <si>
    <t>V. félév</t>
  </si>
  <si>
    <t>VI. félév</t>
  </si>
  <si>
    <t>Tanszék</t>
  </si>
  <si>
    <t xml:space="preserve">Tantárgyfelelős </t>
  </si>
  <si>
    <t>órasz</t>
  </si>
  <si>
    <t>számk.</t>
  </si>
  <si>
    <t>kred.</t>
  </si>
  <si>
    <t>ea.</t>
  </si>
  <si>
    <t>gy.</t>
  </si>
  <si>
    <t>Vizuális stúdiumok</t>
  </si>
  <si>
    <t>Kreatív írás</t>
  </si>
  <si>
    <t>Tipográfia</t>
  </si>
  <si>
    <t>Vizuális Intézet</t>
  </si>
  <si>
    <t>kred</t>
  </si>
  <si>
    <t>szv</t>
  </si>
  <si>
    <t>óra/kred</t>
  </si>
  <si>
    <t>0,883</t>
  </si>
  <si>
    <t>Média design BA szak</t>
  </si>
  <si>
    <t>Érvényes: 2019/2020 tanév I. félévtől</t>
  </si>
  <si>
    <t>Érvényes: 2019. szeptember 01-től</t>
  </si>
  <si>
    <t>Szakelmélet</t>
  </si>
  <si>
    <t>Kreatív szoftverhasználat, programozási alapok</t>
  </si>
  <si>
    <t>Társszakmák ismeretei</t>
  </si>
  <si>
    <t>Diplomamodul</t>
  </si>
  <si>
    <t>Látványtan</t>
  </si>
  <si>
    <t>Felvételtechnika, világítástechnika</t>
  </si>
  <si>
    <t>Kortárs médiaművészet I.</t>
  </si>
  <si>
    <t>Kortárs médiaművészet II.</t>
  </si>
  <si>
    <t>Kreatív hang</t>
  </si>
  <si>
    <t>Filmelmélet és mozgóképismeret I.</t>
  </si>
  <si>
    <t>Filmelmélet és mozgóképismeret II.</t>
  </si>
  <si>
    <t>Média design tervezés I.</t>
  </si>
  <si>
    <t>Média design tervezés II.</t>
  </si>
  <si>
    <t>Média design tervezés III.</t>
  </si>
  <si>
    <t>Média design tervezés IV.</t>
  </si>
  <si>
    <t xml:space="preserve">Média kampánytervezés </t>
  </si>
  <si>
    <t>Produkciós ismeretek és utómunka</t>
  </si>
  <si>
    <t>3 D modellezés I.</t>
  </si>
  <si>
    <t>3 D modellezés II.</t>
  </si>
  <si>
    <t>Komplex technikai és szoftverismeretek (online média)</t>
  </si>
  <si>
    <t xml:space="preserve">Filmes alapismeretek </t>
  </si>
  <si>
    <t>Foto-videó-tv gyakorlat</t>
  </si>
  <si>
    <t>Narratív film és televízió</t>
  </si>
  <si>
    <t>Game design</t>
  </si>
  <si>
    <t>Információs és a művészet rendszere</t>
  </si>
  <si>
    <t>A populáris kultúra elméletei</t>
  </si>
  <si>
    <t>Kortárs fotográfia</t>
  </si>
  <si>
    <t xml:space="preserve">Animáció a kortárs művészetekben </t>
  </si>
  <si>
    <t>Gazdasági hálózatok, geopolitika, globalizáció</t>
  </si>
  <si>
    <t>Média jog, etika</t>
  </si>
  <si>
    <t>Médiapszichológia</t>
  </si>
  <si>
    <t>Filozófia</t>
  </si>
  <si>
    <t>Kortárs filmtörténet</t>
  </si>
  <si>
    <t>Dr. Szabó Zsófia PhD</t>
  </si>
  <si>
    <t>Dr. Varga István PhD</t>
  </si>
  <si>
    <t>Dr. Bács Gábor PhD</t>
  </si>
  <si>
    <t>Dr. Martin László PhD</t>
  </si>
  <si>
    <t>Dr. Hatos Pál PhD</t>
  </si>
  <si>
    <t>Dr. habil Bertalan Péter PhD</t>
  </si>
  <si>
    <t>Dr. Kiss Gábor Zoltán PhD</t>
  </si>
  <si>
    <t>Dr. Baki Péter PhD</t>
  </si>
  <si>
    <t>Dr. Barkóczy László PhD</t>
  </si>
  <si>
    <t>Szalay Miklós DLA</t>
  </si>
  <si>
    <t>Molnár Ágnes Éva DLA</t>
  </si>
  <si>
    <t>Szatmári Gergely DLA</t>
  </si>
  <si>
    <t xml:space="preserve">Gyenis Tibor </t>
  </si>
  <si>
    <t>Dr. habil Gyenes Zsolt DLA</t>
  </si>
  <si>
    <t>Bozóky Marianne DLA</t>
  </si>
  <si>
    <t>Színházi Intézet</t>
  </si>
  <si>
    <t>gy</t>
  </si>
  <si>
    <t>k</t>
  </si>
  <si>
    <t>Szakdolgozat</t>
  </si>
  <si>
    <t>Diplomamunka</t>
  </si>
  <si>
    <t>Média és vizuális alapozó stúdiumok, látványtani ismeretek</t>
  </si>
  <si>
    <t xml:space="preserve">Média és média design tervezés </t>
  </si>
  <si>
    <t>Elméleti stúdiumok</t>
  </si>
  <si>
    <t>Szabadon választható</t>
  </si>
  <si>
    <t>Társadalom- és Kultúratudományi Intézet</t>
  </si>
  <si>
    <t>Neveléstudományi Intézet</t>
  </si>
  <si>
    <t>A szabadon választható tárgyak az Egyetem más szakjain meghirdetett kurzusok közül szabadon választhatóak. Szabadon választható tárgyént más egyetemen elvégezett kurzus is elfogadható.</t>
  </si>
  <si>
    <t>Média Intézet</t>
  </si>
  <si>
    <t>Elméleti Intézet</t>
  </si>
  <si>
    <t>Komplex szakmai szigorlat</t>
  </si>
  <si>
    <t>Set Design</t>
  </si>
  <si>
    <t>Contemporary Media Art I.</t>
  </si>
  <si>
    <t>Creative Sound</t>
  </si>
  <si>
    <t>Media Design I.</t>
  </si>
  <si>
    <t>Media Design II.</t>
  </si>
  <si>
    <t>Media Design III.</t>
  </si>
  <si>
    <t>Media Deisgn IV.</t>
  </si>
  <si>
    <t>Media Campaign Design</t>
  </si>
  <si>
    <t>3 D Modelling I.</t>
  </si>
  <si>
    <t>3 D Modellng II.</t>
  </si>
  <si>
    <t>Basics of Filmmaking</t>
  </si>
  <si>
    <t>Typography</t>
  </si>
  <si>
    <t>Game Design</t>
  </si>
  <si>
    <t>Connection of Information and Art</t>
  </si>
  <si>
    <t>Theories of Popular Culture</t>
  </si>
  <si>
    <t>Contemporary Photography</t>
  </si>
  <si>
    <t>Animation in Contemporary Arts</t>
  </si>
  <si>
    <t>Economic Networks, Geopolitics, Globalization</t>
  </si>
  <si>
    <t>Media Law, Ethics</t>
  </si>
  <si>
    <t>Media Psychology</t>
  </si>
  <si>
    <t>Philosophy</t>
  </si>
  <si>
    <t>Contemporary History of Film</t>
  </si>
  <si>
    <t>Creative Writing</t>
  </si>
  <si>
    <t>Thesis</t>
  </si>
  <si>
    <t>Diploma</t>
  </si>
  <si>
    <t>Recording and Lighting Technology</t>
  </si>
  <si>
    <t>Contemporary Media Art II.</t>
  </si>
  <si>
    <t>Film Theory and Motion Picture Studies I.</t>
  </si>
  <si>
    <t>Film Theory and Motion Picture Studies II.</t>
  </si>
  <si>
    <t>Production and Post-production</t>
  </si>
  <si>
    <t>Narrative Film and Television</t>
  </si>
  <si>
    <t>Visual Studies</t>
  </si>
  <si>
    <t>Photography-Video-Television Practice</t>
  </si>
  <si>
    <t>Complex Technology and Software Studies (Online Media)</t>
  </si>
  <si>
    <t xml:space="preserve">Művészettörténet I. </t>
  </si>
  <si>
    <t xml:space="preserve">Művészettörténet II. </t>
  </si>
  <si>
    <t xml:space="preserve">Művészettörténet III. </t>
  </si>
  <si>
    <t>Művészettörténet I.</t>
  </si>
  <si>
    <t>20. századi művészet</t>
  </si>
  <si>
    <t>History of Art I.</t>
  </si>
  <si>
    <t>History of Art II.</t>
  </si>
  <si>
    <t>20th Century Art</t>
  </si>
  <si>
    <t>History of Art III.</t>
  </si>
  <si>
    <t>Kortárs művészeti tendenciák</t>
  </si>
  <si>
    <t>Contemporary  Art Trends</t>
  </si>
  <si>
    <t>Média és vizuális alapozó stúdiumok, látványtani ismeretek 20 - 30</t>
  </si>
  <si>
    <t>Szakelmélet 10-20</t>
  </si>
  <si>
    <t>Kreatív szoftverhasználat, programozási alapok 10-20</t>
  </si>
  <si>
    <t>Média és média design tervezés 40-50</t>
  </si>
  <si>
    <t>Társszakmák ismeretei 10-20</t>
  </si>
  <si>
    <t>Elméleti stúdiumok 30-40</t>
  </si>
  <si>
    <t>4BMÉD3KIA00017</t>
  </si>
  <si>
    <t>Kiadványtervezés</t>
  </si>
  <si>
    <t>Editing</t>
  </si>
  <si>
    <t>Kommunikációs és prezentációs stratégiák</t>
  </si>
  <si>
    <t>Communication and presentation strategies</t>
  </si>
  <si>
    <t>Communication and presentation techniques</t>
  </si>
  <si>
    <t>Kommunikációs és prezentációs technikák</t>
  </si>
  <si>
    <t>4MMÉD3KIF00017</t>
  </si>
  <si>
    <t>Kísérleti fotográfia</t>
  </si>
  <si>
    <t>4BMŰV3KIR00017</t>
  </si>
  <si>
    <t>Kiállítás rendezés I.</t>
  </si>
  <si>
    <t>4BMŰV3KIR20017</t>
  </si>
  <si>
    <t>Kiállítás rendezés II.</t>
  </si>
  <si>
    <t>4BMŰV3KIS00017</t>
  </si>
  <si>
    <t>Kísérleti mozgókép</t>
  </si>
  <si>
    <t>Experimental motion picture</t>
  </si>
  <si>
    <t>Dr. habil. Gyenes Zsolt DLA</t>
  </si>
  <si>
    <t>Dr. Pál Gyöngyi PhD</t>
  </si>
  <si>
    <t>Károly Sándor Áron DLA</t>
  </si>
  <si>
    <t>sz</t>
  </si>
  <si>
    <t>A képzési program (KPR) kódja: 4BNMD19</t>
  </si>
  <si>
    <t>4BTKT1KPS00019</t>
  </si>
  <si>
    <t>4BTKT1KPT00019</t>
  </si>
  <si>
    <t>4BMUV1MUV10019</t>
  </si>
  <si>
    <t>4BMUV1MUV20019</t>
  </si>
  <si>
    <t>4BMUV1MUV30019</t>
  </si>
  <si>
    <t>4BMUV1HSZ00019</t>
  </si>
  <si>
    <t>4BMUV1KMT00019</t>
  </si>
  <si>
    <t>4BTTK1FIL20017</t>
  </si>
  <si>
    <t>4BSZI1LAT00019</t>
  </si>
  <si>
    <t>4BMED1FEV00019</t>
  </si>
  <si>
    <t>4BMED1VST00019</t>
  </si>
  <si>
    <t>4BMUV1KOM10019</t>
  </si>
  <si>
    <t>4BMUV1KOM20019</t>
  </si>
  <si>
    <t>4BVIZ1KRH00019</t>
  </si>
  <si>
    <t>4BMED1FMI10019</t>
  </si>
  <si>
    <t>4BMED1FMI20019</t>
  </si>
  <si>
    <t>4BVIZ1MDT10019</t>
  </si>
  <si>
    <t>4BVIZ1MDT40019</t>
  </si>
  <si>
    <t>4BMED1MDT20019</t>
  </si>
  <si>
    <t>4BMED1MDT30019</t>
  </si>
  <si>
    <t>4BMED1MKT00019</t>
  </si>
  <si>
    <t>4BMED1PIU00019</t>
  </si>
  <si>
    <t>4BMED1MOD10019</t>
  </si>
  <si>
    <t>4BMED1MOD20019</t>
  </si>
  <si>
    <t>4BMED1FAI00019</t>
  </si>
  <si>
    <t>4BMED1KTS00019</t>
  </si>
  <si>
    <t>4BMED1FVT00019</t>
  </si>
  <si>
    <t>4BVIZ1TIP00019</t>
  </si>
  <si>
    <t>4BMED1NFT00019</t>
  </si>
  <si>
    <t>4BMED1GAD00019</t>
  </si>
  <si>
    <t>4BTKT1IMR00019</t>
  </si>
  <si>
    <t>4BMED1PKE00019</t>
  </si>
  <si>
    <t>4BMED1KOF00019</t>
  </si>
  <si>
    <t>4BMED1AKM00019</t>
  </si>
  <si>
    <t>4BTKT1GHG00019</t>
  </si>
  <si>
    <t>4BELM1MJE00019</t>
  </si>
  <si>
    <t>4BNTI1MPS00019</t>
  </si>
  <si>
    <t>4BMED1KFT00019</t>
  </si>
  <si>
    <t>4BELM1KRI00019</t>
  </si>
  <si>
    <t>4BMED1KSZ00019</t>
  </si>
  <si>
    <t>Dr. Molnár Ágnes Éva DLA</t>
  </si>
  <si>
    <t>Programozás, kreatív kódolás I.</t>
  </si>
  <si>
    <t>Programozás, kreatív kódolás II.</t>
  </si>
  <si>
    <t>Programming, Creative Coding II.</t>
  </si>
  <si>
    <t>4BVIZ1PKK20020</t>
  </si>
  <si>
    <t>4BVIZ1PKK10020</t>
  </si>
  <si>
    <t xml:space="preserve">Programming, Creative Coding I. </t>
  </si>
  <si>
    <t>4BRMK1DKO10020</t>
  </si>
  <si>
    <t>4BRMK1DKO20020</t>
  </si>
  <si>
    <t>4BMED1SZD00020</t>
  </si>
  <si>
    <t>4BMED1DIP00020</t>
  </si>
  <si>
    <t>Diploma konzultáció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</si>
</sst>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Calibri"/>
      <family val="2"/>
      <scheme val="minor"/>
    </font>
    <font>
      <sz val="11"/>
      <color rgb="FFFF000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indexed="10"/>
      <name val="Times New Roman"/>
      <family val="1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Arial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Calibri"/>
      <family val="2"/>
      <scheme val="minor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8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27">
    <xf numFmtId="0" fontId="0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34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vertical="center" wrapText="1" shrinkToFit="1"/>
    </xf>
    <xf numFmtId="0" fontId="3" fillId="0" borderId="6" xfId="0" applyFont="1" applyBorder="1" applyAlignment="1">
      <alignment vertical="center" wrapText="1" shrinkToFit="1"/>
    </xf>
    <xf numFmtId="1" fontId="3" fillId="0" borderId="6" xfId="0" applyNumberFormat="1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vertical="center" wrapText="1"/>
    </xf>
    <xf numFmtId="1" fontId="3" fillId="0" borderId="7" xfId="0" applyNumberFormat="1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vertical="center" wrapText="1"/>
    </xf>
    <xf numFmtId="1" fontId="3" fillId="2" borderId="9" xfId="0" applyNumberFormat="1" applyFont="1" applyFill="1" applyBorder="1" applyAlignment="1">
      <alignment horizontal="center" vertical="center" shrinkToFit="1"/>
    </xf>
    <xf numFmtId="0" fontId="3" fillId="0" borderId="0" xfId="0" applyFont="1" applyFill="1" applyAlignment="1">
      <alignment vertical="center"/>
    </xf>
    <xf numFmtId="1" fontId="3" fillId="0" borderId="9" xfId="0" applyNumberFormat="1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49" fontId="3" fillId="0" borderId="7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shrinkToFit="1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6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33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49" fontId="15" fillId="0" borderId="29" xfId="0" applyNumberFormat="1" applyFont="1" applyFill="1" applyBorder="1" applyAlignment="1">
      <alignment horizontal="left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7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33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left" vertical="center" wrapText="1"/>
    </xf>
    <xf numFmtId="49" fontId="3" fillId="0" borderId="41" xfId="0" applyNumberFormat="1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left" vertical="center" wrapText="1"/>
    </xf>
    <xf numFmtId="49" fontId="15" fillId="0" borderId="33" xfId="0" applyNumberFormat="1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shrinkToFit="1"/>
    </xf>
    <xf numFmtId="0" fontId="4" fillId="3" borderId="23" xfId="0" applyFont="1" applyFill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vertical="center"/>
    </xf>
    <xf numFmtId="0" fontId="3" fillId="0" borderId="29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/>
    </xf>
    <xf numFmtId="0" fontId="3" fillId="0" borderId="57" xfId="0" applyFont="1" applyFill="1" applyBorder="1" applyAlignment="1">
      <alignment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/>
    </xf>
    <xf numFmtId="0" fontId="3" fillId="0" borderId="43" xfId="0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left" vertical="center"/>
    </xf>
    <xf numFmtId="1" fontId="17" fillId="0" borderId="11" xfId="0" applyNumberFormat="1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vertical="center"/>
    </xf>
    <xf numFmtId="0" fontId="1" fillId="0" borderId="21" xfId="0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9" fontId="4" fillId="4" borderId="3" xfId="0" applyNumberFormat="1" applyFont="1" applyFill="1" applyBorder="1" applyAlignment="1">
      <alignment horizontal="center" vertical="center" shrinkToFit="1"/>
    </xf>
    <xf numFmtId="1" fontId="3" fillId="4" borderId="3" xfId="0" applyNumberFormat="1" applyFont="1" applyFill="1" applyBorder="1" applyAlignment="1">
      <alignment horizontal="center" vertical="center" shrinkToFit="1"/>
    </xf>
    <xf numFmtId="1" fontId="17" fillId="4" borderId="3" xfId="0" applyNumberFormat="1" applyFont="1" applyFill="1" applyBorder="1" applyAlignment="1">
      <alignment horizontal="center" vertical="center" shrinkToFit="1"/>
    </xf>
    <xf numFmtId="49" fontId="16" fillId="4" borderId="3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/>
    </xf>
    <xf numFmtId="49" fontId="16" fillId="6" borderId="1" xfId="0" applyNumberFormat="1" applyFont="1" applyFill="1" applyBorder="1" applyAlignment="1">
      <alignment horizontal="center" vertical="center" shrinkToFit="1"/>
    </xf>
    <xf numFmtId="0" fontId="3" fillId="6" borderId="27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18" fillId="0" borderId="2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 shrinkToFit="1"/>
    </xf>
    <xf numFmtId="0" fontId="4" fillId="6" borderId="40" xfId="0" applyFont="1" applyFill="1" applyBorder="1" applyAlignment="1">
      <alignment horizontal="center" vertical="center" shrinkToFit="1"/>
    </xf>
    <xf numFmtId="0" fontId="4" fillId="6" borderId="45" xfId="0" applyFont="1" applyFill="1" applyBorder="1" applyAlignment="1">
      <alignment horizontal="center" vertical="center" shrinkToFit="1"/>
    </xf>
    <xf numFmtId="0" fontId="4" fillId="6" borderId="2" xfId="0" applyFont="1" applyFill="1" applyBorder="1" applyAlignment="1">
      <alignment horizontal="center" vertical="center" shrinkToFit="1"/>
    </xf>
    <xf numFmtId="0" fontId="4" fillId="6" borderId="1" xfId="0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0" fontId="4" fillId="6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53" xfId="0" applyFont="1" applyFill="1" applyBorder="1" applyAlignment="1">
      <alignment horizontal="center" vertical="center"/>
    </xf>
    <xf numFmtId="49" fontId="3" fillId="0" borderId="72" xfId="0" applyNumberFormat="1" applyFont="1" applyBorder="1" applyAlignment="1">
      <alignment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3" fillId="0" borderId="69" xfId="0" applyFont="1" applyBorder="1" applyAlignment="1">
      <alignment horizontal="center" vertical="center" shrinkToFit="1"/>
    </xf>
    <xf numFmtId="0" fontId="3" fillId="0" borderId="70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72" xfId="0" applyFont="1" applyFill="1" applyBorder="1" applyAlignment="1">
      <alignment horizontal="left" vertical="center" wrapText="1"/>
    </xf>
    <xf numFmtId="49" fontId="3" fillId="0" borderId="67" xfId="0" applyNumberFormat="1" applyFont="1" applyFill="1" applyBorder="1" applyAlignment="1">
      <alignment vertical="center" shrinkToFit="1"/>
    </xf>
    <xf numFmtId="0" fontId="3" fillId="0" borderId="75" xfId="0" applyFont="1" applyFill="1" applyBorder="1" applyAlignment="1">
      <alignment horizontal="center" vertical="center" shrinkToFit="1"/>
    </xf>
    <xf numFmtId="0" fontId="3" fillId="0" borderId="76" xfId="0" applyFont="1" applyFill="1" applyBorder="1" applyAlignment="1">
      <alignment horizontal="center" vertical="center" shrinkToFit="1"/>
    </xf>
    <xf numFmtId="0" fontId="3" fillId="0" borderId="77" xfId="0" applyFont="1" applyFill="1" applyBorder="1" applyAlignment="1">
      <alignment horizontal="center" vertical="center" shrinkToFit="1"/>
    </xf>
    <xf numFmtId="0" fontId="3" fillId="0" borderId="68" xfId="0" applyFont="1" applyFill="1" applyBorder="1" applyAlignment="1">
      <alignment horizontal="center" vertical="center" shrinkToFit="1"/>
    </xf>
    <xf numFmtId="0" fontId="3" fillId="0" borderId="69" xfId="0" applyFont="1" applyFill="1" applyBorder="1" applyAlignment="1">
      <alignment horizontal="center" vertical="center" shrinkToFit="1"/>
    </xf>
    <xf numFmtId="0" fontId="3" fillId="0" borderId="70" xfId="0" applyFont="1" applyFill="1" applyBorder="1" applyAlignment="1">
      <alignment horizontal="center" vertical="center" shrinkToFit="1"/>
    </xf>
    <xf numFmtId="0" fontId="3" fillId="0" borderId="69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68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vertical="center"/>
    </xf>
    <xf numFmtId="0" fontId="3" fillId="0" borderId="63" xfId="0" applyFont="1" applyFill="1" applyBorder="1" applyAlignment="1">
      <alignment horizontal="left" vertical="center" wrapText="1"/>
    </xf>
    <xf numFmtId="0" fontId="3" fillId="0" borderId="6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shrinkToFit="1"/>
    </xf>
    <xf numFmtId="0" fontId="4" fillId="0" borderId="61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center" vertical="center" shrinkToFit="1"/>
    </xf>
    <xf numFmtId="0" fontId="4" fillId="0" borderId="56" xfId="0" applyFont="1" applyFill="1" applyBorder="1" applyAlignment="1">
      <alignment horizontal="center" vertical="center" shrinkToFit="1"/>
    </xf>
    <xf numFmtId="0" fontId="3" fillId="0" borderId="64" xfId="0" applyFont="1" applyFill="1" applyBorder="1" applyAlignment="1">
      <alignment vertical="center"/>
    </xf>
    <xf numFmtId="0" fontId="4" fillId="6" borderId="63" xfId="0" applyFont="1" applyFill="1" applyBorder="1" applyAlignment="1">
      <alignment horizontal="left" vertical="center" wrapText="1"/>
    </xf>
    <xf numFmtId="0" fontId="4" fillId="6" borderId="65" xfId="0" applyFont="1" applyFill="1" applyBorder="1" applyAlignment="1">
      <alignment horizontal="left" vertical="center" wrapText="1"/>
    </xf>
    <xf numFmtId="0" fontId="4" fillId="6" borderId="25" xfId="0" applyFont="1" applyFill="1" applyBorder="1" applyAlignment="1">
      <alignment horizontal="center" vertical="center" wrapText="1"/>
    </xf>
    <xf numFmtId="0" fontId="4" fillId="6" borderId="62" xfId="0" applyFont="1" applyFill="1" applyBorder="1" applyAlignment="1">
      <alignment horizontal="center" vertical="center" shrinkToFit="1"/>
    </xf>
    <xf numFmtId="0" fontId="4" fillId="6" borderId="61" xfId="0" applyFont="1" applyFill="1" applyBorder="1" applyAlignment="1">
      <alignment horizontal="center" vertical="center" shrinkToFit="1"/>
    </xf>
    <xf numFmtId="0" fontId="4" fillId="6" borderId="63" xfId="0" applyFont="1" applyFill="1" applyBorder="1" applyAlignment="1">
      <alignment horizontal="center" vertical="center" shrinkToFit="1"/>
    </xf>
    <xf numFmtId="0" fontId="4" fillId="6" borderId="60" xfId="0" applyFont="1" applyFill="1" applyBorder="1" applyAlignment="1">
      <alignment horizontal="center" vertical="center" shrinkToFit="1"/>
    </xf>
    <xf numFmtId="0" fontId="4" fillId="6" borderId="56" xfId="0" applyFont="1" applyFill="1" applyBorder="1" applyAlignment="1">
      <alignment horizontal="center" vertical="center" shrinkToFit="1"/>
    </xf>
    <xf numFmtId="0" fontId="3" fillId="6" borderId="64" xfId="0" applyFont="1" applyFill="1" applyBorder="1" applyAlignment="1">
      <alignment vertical="center"/>
    </xf>
    <xf numFmtId="49" fontId="4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5" fillId="0" borderId="7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3" fillId="0" borderId="79" xfId="0" applyFont="1" applyBorder="1" applyAlignment="1">
      <alignment vertical="center"/>
    </xf>
    <xf numFmtId="49" fontId="3" fillId="0" borderId="35" xfId="0" applyNumberFormat="1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81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49" fontId="4" fillId="0" borderId="82" xfId="0" applyNumberFormat="1" applyFont="1" applyFill="1" applyBorder="1" applyAlignment="1">
      <alignment horizontal="center" vertical="center"/>
    </xf>
    <xf numFmtId="49" fontId="4" fillId="0" borderId="21" xfId="0" applyNumberFormat="1" applyFont="1" applyFill="1" applyBorder="1" applyAlignment="1">
      <alignment horizontal="center" vertical="center"/>
    </xf>
    <xf numFmtId="49" fontId="4" fillId="0" borderId="47" xfId="0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center" vertical="center"/>
    </xf>
    <xf numFmtId="49" fontId="4" fillId="0" borderId="20" xfId="0" applyNumberFormat="1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84" xfId="0" applyFont="1" applyFill="1" applyBorder="1" applyAlignment="1">
      <alignment horizontal="center" vertical="center"/>
    </xf>
    <xf numFmtId="0" fontId="3" fillId="0" borderId="85" xfId="0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46" xfId="0" applyNumberFormat="1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horizontal="center" vertical="center"/>
    </xf>
    <xf numFmtId="0" fontId="3" fillId="0" borderId="83" xfId="0" applyFont="1" applyFill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3" fillId="0" borderId="28" xfId="0" applyNumberFormat="1" applyFont="1" applyFill="1" applyBorder="1" applyAlignment="1">
      <alignment horizontal="left" vertical="center"/>
    </xf>
    <xf numFmtId="49" fontId="3" fillId="0" borderId="18" xfId="0" applyNumberFormat="1" applyFont="1" applyFill="1" applyBorder="1" applyAlignment="1">
      <alignment horizontal="left" vertical="center"/>
    </xf>
    <xf numFmtId="49" fontId="4" fillId="6" borderId="1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49" fontId="3" fillId="0" borderId="50" xfId="0" applyNumberFormat="1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/>
    </xf>
    <xf numFmtId="49" fontId="3" fillId="6" borderId="26" xfId="0" applyNumberFormat="1" applyFont="1" applyFill="1" applyBorder="1" applyAlignment="1">
      <alignment horizontal="left" vertical="center"/>
    </xf>
    <xf numFmtId="49" fontId="3" fillId="0" borderId="32" xfId="0" applyNumberFormat="1" applyFont="1" applyFill="1" applyBorder="1" applyAlignment="1">
      <alignment horizontal="left" vertical="center"/>
    </xf>
    <xf numFmtId="49" fontId="3" fillId="0" borderId="72" xfId="0" applyNumberFormat="1" applyFont="1" applyBorder="1" applyAlignment="1">
      <alignment horizontal="left" vertical="center"/>
    </xf>
    <xf numFmtId="49" fontId="3" fillId="0" borderId="33" xfId="0" applyNumberFormat="1" applyFont="1" applyFill="1" applyBorder="1" applyAlignment="1">
      <alignment horizontal="left" vertical="center"/>
    </xf>
    <xf numFmtId="49" fontId="3" fillId="0" borderId="78" xfId="0" applyNumberFormat="1" applyFont="1" applyFill="1" applyBorder="1" applyAlignment="1">
      <alignment horizontal="left" vertical="center" wrapText="1"/>
    </xf>
    <xf numFmtId="49" fontId="3" fillId="0" borderId="18" xfId="0" applyNumberFormat="1" applyFont="1" applyFill="1" applyBorder="1" applyAlignment="1">
      <alignment horizontal="left" vertical="center" wrapText="1"/>
    </xf>
    <xf numFmtId="49" fontId="3" fillId="0" borderId="72" xfId="0" applyNumberFormat="1" applyFont="1" applyFill="1" applyBorder="1" applyAlignment="1">
      <alignment horizontal="left" vertical="center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0" borderId="60" xfId="0" applyNumberFormat="1" applyFont="1" applyFill="1" applyBorder="1" applyAlignment="1">
      <alignment horizontal="left" vertical="center" wrapText="1"/>
    </xf>
    <xf numFmtId="49" fontId="3" fillId="6" borderId="60" xfId="0" applyNumberFormat="1" applyFont="1" applyFill="1" applyBorder="1" applyAlignment="1">
      <alignment horizontal="left" vertical="center" wrapText="1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33" xfId="0" applyNumberFormat="1" applyFont="1" applyFill="1" applyBorder="1" applyAlignment="1">
      <alignment horizontal="center" vertical="center"/>
    </xf>
    <xf numFmtId="0" fontId="3" fillId="0" borderId="65" xfId="0" applyFont="1" applyFill="1" applyBorder="1" applyAlignment="1">
      <alignment vertical="center"/>
    </xf>
    <xf numFmtId="0" fontId="4" fillId="0" borderId="54" xfId="0" applyNumberFormat="1" applyFont="1" applyFill="1" applyBorder="1" applyAlignment="1">
      <alignment horizontal="center" vertical="center"/>
    </xf>
    <xf numFmtId="0" fontId="4" fillId="0" borderId="47" xfId="0" applyNumberFormat="1" applyFont="1" applyFill="1" applyBorder="1" applyAlignment="1">
      <alignment horizontal="center" vertical="center"/>
    </xf>
    <xf numFmtId="0" fontId="4" fillId="0" borderId="55" xfId="0" applyNumberFormat="1" applyFont="1" applyFill="1" applyBorder="1" applyAlignment="1">
      <alignment horizontal="center" vertical="center"/>
    </xf>
    <xf numFmtId="0" fontId="4" fillId="0" borderId="46" xfId="0" applyNumberFormat="1" applyFont="1" applyFill="1" applyBorder="1" applyAlignment="1">
      <alignment horizontal="center" vertical="center"/>
    </xf>
    <xf numFmtId="0" fontId="4" fillId="0" borderId="48" xfId="0" applyNumberFormat="1" applyFont="1" applyFill="1" applyBorder="1" applyAlignment="1">
      <alignment horizontal="center" vertical="center"/>
    </xf>
    <xf numFmtId="0" fontId="3" fillId="0" borderId="82" xfId="0" applyFont="1" applyFill="1" applyBorder="1" applyAlignment="1">
      <alignment horizontal="center" vertical="center" shrinkToFit="1"/>
    </xf>
    <xf numFmtId="0" fontId="3" fillId="0" borderId="82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49" fontId="3" fillId="0" borderId="17" xfId="0" applyNumberFormat="1" applyFont="1" applyFill="1" applyBorder="1" applyAlignment="1">
      <alignment horizontal="left" vertical="center" wrapText="1"/>
    </xf>
    <xf numFmtId="0" fontId="15" fillId="0" borderId="8" xfId="0" applyFont="1" applyBorder="1" applyAlignment="1">
      <alignment vertical="center"/>
    </xf>
    <xf numFmtId="0" fontId="3" fillId="0" borderId="33" xfId="0" applyFont="1" applyFill="1" applyBorder="1" applyAlignment="1">
      <alignment horizontal="left" vertical="center" wrapText="1"/>
    </xf>
    <xf numFmtId="1" fontId="1" fillId="0" borderId="5" xfId="0" applyNumberFormat="1" applyFont="1" applyFill="1" applyBorder="1" applyAlignment="1">
      <alignment horizontal="center" vertical="center" shrinkToFit="1"/>
    </xf>
    <xf numFmtId="1" fontId="1" fillId="0" borderId="8" xfId="0" applyNumberFormat="1" applyFont="1" applyFill="1" applyBorder="1" applyAlignment="1">
      <alignment horizontal="center" vertical="center" shrinkToFit="1"/>
    </xf>
    <xf numFmtId="1" fontId="1" fillId="0" borderId="9" xfId="0" applyNumberFormat="1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" fillId="3" borderId="14" xfId="0" applyFont="1" applyFill="1" applyBorder="1" applyAlignment="1">
      <alignment horizontal="center" vertical="center" shrinkToFit="1"/>
    </xf>
    <xf numFmtId="0" fontId="4" fillId="3" borderId="15" xfId="0" applyFont="1" applyFill="1" applyBorder="1" applyAlignment="1">
      <alignment horizontal="center" vertical="center" shrinkToFit="1"/>
    </xf>
    <xf numFmtId="0" fontId="4" fillId="3" borderId="16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49" fontId="4" fillId="5" borderId="26" xfId="0" applyNumberFormat="1" applyFont="1" applyFill="1" applyBorder="1" applyAlignment="1">
      <alignment horizontal="center" vertical="center"/>
    </xf>
    <xf numFmtId="49" fontId="4" fillId="5" borderId="66" xfId="0" applyNumberFormat="1" applyFont="1" applyFill="1" applyBorder="1" applyAlignment="1">
      <alignment horizontal="center" vertical="center"/>
    </xf>
    <xf numFmtId="49" fontId="4" fillId="5" borderId="27" xfId="0" applyNumberFormat="1" applyFont="1" applyFill="1" applyBorder="1" applyAlignment="1">
      <alignment horizontal="center" vertical="center"/>
    </xf>
    <xf numFmtId="49" fontId="4" fillId="5" borderId="74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left" vertical="center"/>
    </xf>
    <xf numFmtId="49" fontId="4" fillId="3" borderId="17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 shrinkToFit="1"/>
    </xf>
    <xf numFmtId="49" fontId="4" fillId="3" borderId="3" xfId="0" applyNumberFormat="1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49" fontId="3" fillId="0" borderId="37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49" fontId="4" fillId="5" borderId="26" xfId="0" applyNumberFormat="1" applyFont="1" applyFill="1" applyBorder="1" applyAlignment="1">
      <alignment horizontal="center" vertical="center" wrapText="1"/>
    </xf>
    <xf numFmtId="49" fontId="4" fillId="5" borderId="27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  <xf numFmtId="10" fontId="3" fillId="0" borderId="26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49" fontId="17" fillId="0" borderId="33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49" fontId="17" fillId="0" borderId="21" xfId="0" applyNumberFormat="1" applyFont="1" applyFill="1" applyBorder="1" applyAlignment="1">
      <alignment horizontal="left" vertical="center"/>
    </xf>
    <xf numFmtId="49" fontId="3" fillId="0" borderId="14" xfId="0" applyNumberFormat="1" applyFont="1" applyFill="1" applyBorder="1" applyAlignment="1">
      <alignment horizontal="left" vertical="center"/>
    </xf>
    <xf numFmtId="0" fontId="17" fillId="0" borderId="54" xfId="0" applyNumberFormat="1" applyFont="1" applyFill="1" applyBorder="1" applyAlignment="1">
      <alignment horizontal="center" vertical="center"/>
    </xf>
    <xf numFmtId="0" fontId="17" fillId="0" borderId="47" xfId="0" applyNumberFormat="1" applyFont="1" applyFill="1" applyBorder="1" applyAlignment="1">
      <alignment horizontal="center" vertical="center"/>
    </xf>
    <xf numFmtId="49" fontId="17" fillId="0" borderId="47" xfId="0" applyNumberFormat="1" applyFont="1" applyFill="1" applyBorder="1" applyAlignment="1">
      <alignment horizontal="center" vertical="center"/>
    </xf>
    <xf numFmtId="0" fontId="17" fillId="0" borderId="5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left" vertical="center"/>
    </xf>
    <xf numFmtId="0" fontId="17" fillId="0" borderId="34" xfId="0" applyNumberFormat="1" applyFont="1" applyFill="1" applyBorder="1" applyAlignment="1">
      <alignment horizontal="center" vertical="center"/>
    </xf>
    <xf numFmtId="0" fontId="17" fillId="0" borderId="82" xfId="0" applyNumberFormat="1" applyFont="1" applyFill="1" applyBorder="1" applyAlignment="1">
      <alignment horizontal="center" vertical="center"/>
    </xf>
    <xf numFmtId="49" fontId="17" fillId="0" borderId="82" xfId="0" applyNumberFormat="1" applyFont="1" applyFill="1" applyBorder="1" applyAlignment="1">
      <alignment horizontal="center" vertical="center"/>
    </xf>
    <xf numFmtId="0" fontId="17" fillId="0" borderId="20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5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/>
    </xf>
  </cellXfs>
  <cellStyles count="27">
    <cellStyle name="Hivatkozás" xfId="1" builtinId="8" hidden="1"/>
    <cellStyle name="Hivatkozás" xfId="3" builtinId="8" hidden="1"/>
    <cellStyle name="Hivatkozás" xfId="5" builtinId="8" hidden="1"/>
    <cellStyle name="Hivatkozás" xfId="7" builtinId="8" hidden="1"/>
    <cellStyle name="Hivatkozás" xfId="9" builtinId="8" hidden="1"/>
    <cellStyle name="Hivatkozás" xfId="11" builtinId="8" hidden="1"/>
    <cellStyle name="Hivatkozás" xfId="13" builtinId="8" hidden="1"/>
    <cellStyle name="Hivatkozás" xfId="15" builtinId="8" hidden="1"/>
    <cellStyle name="Hivatkozás" xfId="17" builtinId="8" hidden="1"/>
    <cellStyle name="Hivatkozás" xfId="19" builtinId="8" hidden="1"/>
    <cellStyle name="Hivatkozás" xfId="21" builtinId="8" hidden="1"/>
    <cellStyle name="Hivatkozás" xfId="23" builtinId="8" hidden="1"/>
    <cellStyle name="Hivatkozás" xfId="25" builtinId="8" hidden="1"/>
    <cellStyle name="Látott hivatkozás" xfId="2" builtinId="9" hidden="1"/>
    <cellStyle name="Látott hivatkozás" xfId="4" builtinId="9" hidden="1"/>
    <cellStyle name="Látott hivatkozás" xfId="6" builtinId="9" hidden="1"/>
    <cellStyle name="Látott hivatkozás" xfId="8" builtinId="9" hidden="1"/>
    <cellStyle name="Látott hivatkozás" xfId="10" builtinId="9" hidden="1"/>
    <cellStyle name="Látott hivatkozás" xfId="12" builtinId="9" hidden="1"/>
    <cellStyle name="Látott hivatkozás" xfId="14" builtinId="9" hidden="1"/>
    <cellStyle name="Látott hivatkozás" xfId="16" builtinId="9" hidden="1"/>
    <cellStyle name="Látott hivatkozás" xfId="18" builtinId="9" hidden="1"/>
    <cellStyle name="Látott hivatkozás" xfId="20" builtinId="9" hidden="1"/>
    <cellStyle name="Látott hivatkozás" xfId="22" builtinId="9" hidden="1"/>
    <cellStyle name="Látott hivatkozás" xfId="24" builtinId="9" hidden="1"/>
    <cellStyle name="Látott hivatkozás" xfId="26" builtinId="9" hidden="1"/>
    <cellStyle name="Normál" xfId="0" builtinId="0"/>
  </cellStyles>
  <dxfs count="0"/>
  <tableStyles count="0" defaultTableStyle="TableStyleMedium9" defaultPivotStyle="PivotStyleMedium4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Genesis">
      <a:dk1>
        <a:sysClr val="windowText" lastClr="000000"/>
      </a:dk1>
      <a:lt1>
        <a:sysClr val="window" lastClr="FFFFFF"/>
      </a:lt1>
      <a:dk2>
        <a:srgbClr val="465466"/>
      </a:dk2>
      <a:lt2>
        <a:srgbClr val="BBD7F8"/>
      </a:lt2>
      <a:accent1>
        <a:srgbClr val="80B606"/>
      </a:accent1>
      <a:accent2>
        <a:srgbClr val="E29F1D"/>
      </a:accent2>
      <a:accent3>
        <a:srgbClr val="2397E2"/>
      </a:accent3>
      <a:accent4>
        <a:srgbClr val="35ACA2"/>
      </a:accent4>
      <a:accent5>
        <a:srgbClr val="5430BB"/>
      </a:accent5>
      <a:accent6>
        <a:srgbClr val="8D34E0"/>
      </a:accent6>
      <a:hlink>
        <a:srgbClr val="00B0F0"/>
      </a:hlink>
      <a:folHlink>
        <a:srgbClr val="0070C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1"/>
  <sheetViews>
    <sheetView tabSelected="1" zoomScale="70" zoomScaleNormal="70" workbookViewId="0">
      <selection activeCell="A79" sqref="A79"/>
    </sheetView>
  </sheetViews>
  <sheetFormatPr defaultColWidth="8.875" defaultRowHeight="14.1" customHeight="1" x14ac:dyDescent="0.25"/>
  <cols>
    <col min="1" max="1" width="20.5" style="238" bestFit="1" customWidth="1"/>
    <col min="2" max="2" width="46.625" style="7" customWidth="1"/>
    <col min="3" max="3" width="48.875" style="7" bestFit="1" customWidth="1"/>
    <col min="4" max="4" width="34.875" style="8" bestFit="1" customWidth="1"/>
    <col min="5" max="6" width="3.875" style="9" bestFit="1" customWidth="1"/>
    <col min="7" max="7" width="8.625" style="9" bestFit="1" customWidth="1"/>
    <col min="8" max="8" width="6.625" style="9" bestFit="1" customWidth="1"/>
    <col min="9" max="9" width="5" style="9" customWidth="1"/>
    <col min="10" max="10" width="3.875" style="9" bestFit="1" customWidth="1"/>
    <col min="11" max="11" width="8.875" style="9" bestFit="1" customWidth="1"/>
    <col min="12" max="12" width="5.625" style="9" bestFit="1" customWidth="1"/>
    <col min="13" max="14" width="3.875" style="9" bestFit="1" customWidth="1"/>
    <col min="15" max="15" width="7.5" style="9" bestFit="1" customWidth="1"/>
    <col min="16" max="16" width="5.625" style="9" bestFit="1" customWidth="1"/>
    <col min="17" max="18" width="3.875" style="9" bestFit="1" customWidth="1"/>
    <col min="19" max="19" width="7.5" style="9" bestFit="1" customWidth="1"/>
    <col min="20" max="20" width="5.625" style="9" bestFit="1" customWidth="1"/>
    <col min="21" max="21" width="3.875" style="10" bestFit="1" customWidth="1"/>
    <col min="22" max="22" width="3.875" style="21" bestFit="1" customWidth="1"/>
    <col min="23" max="23" width="7.5" style="21" bestFit="1" customWidth="1"/>
    <col min="24" max="24" width="5.625" style="21" bestFit="1" customWidth="1"/>
    <col min="25" max="26" width="4.125" style="21" bestFit="1" customWidth="1"/>
    <col min="27" max="27" width="7.625" style="21" bestFit="1" customWidth="1"/>
    <col min="28" max="28" width="6" style="21" bestFit="1" customWidth="1"/>
    <col min="29" max="29" width="41.875" style="21" bestFit="1" customWidth="1"/>
    <col min="30" max="30" width="25.375" style="21" bestFit="1" customWidth="1"/>
    <col min="31" max="31" width="9.125" style="48" customWidth="1"/>
    <col min="32" max="16384" width="8.875" style="21"/>
  </cols>
  <sheetData>
    <row r="1" spans="1:31" ht="14.1" customHeight="1" x14ac:dyDescent="0.25">
      <c r="A1" s="280" t="s">
        <v>0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1"/>
    </row>
    <row r="2" spans="1:31" ht="14.1" customHeight="1" x14ac:dyDescent="0.25">
      <c r="A2" s="280" t="s">
        <v>34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1"/>
    </row>
    <row r="3" spans="1:31" ht="14.1" customHeight="1" x14ac:dyDescent="0.25">
      <c r="A3" s="280" t="s">
        <v>171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280"/>
      <c r="AC3" s="280"/>
      <c r="AD3" s="280"/>
      <c r="AE3" s="21"/>
    </row>
    <row r="4" spans="1:31" ht="14.1" customHeight="1" x14ac:dyDescent="0.25">
      <c r="A4" s="280" t="s">
        <v>1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80"/>
      <c r="U4" s="280"/>
      <c r="V4" s="280"/>
      <c r="W4" s="280"/>
      <c r="X4" s="280"/>
      <c r="Y4" s="280"/>
      <c r="Z4" s="280"/>
      <c r="AA4" s="280"/>
      <c r="AB4" s="280"/>
      <c r="AC4" s="280"/>
      <c r="AD4" s="280"/>
      <c r="AE4" s="21"/>
    </row>
    <row r="5" spans="1:31" ht="14.1" customHeight="1" x14ac:dyDescent="0.25">
      <c r="A5" s="281" t="s">
        <v>35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79"/>
      <c r="AE5" s="21"/>
    </row>
    <row r="6" spans="1:31" ht="14.1" customHeight="1" x14ac:dyDescent="0.25">
      <c r="A6" s="279" t="s">
        <v>36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1"/>
    </row>
    <row r="7" spans="1:31" ht="14.1" customHeight="1" thickBot="1" x14ac:dyDescent="0.3">
      <c r="V7" s="1"/>
      <c r="W7" s="1"/>
      <c r="X7" s="1"/>
      <c r="Y7" s="1"/>
      <c r="Z7" s="1"/>
      <c r="AA7" s="1"/>
      <c r="AB7" s="1"/>
      <c r="AE7" s="21"/>
    </row>
    <row r="8" spans="1:31" ht="14.1" customHeight="1" thickBot="1" x14ac:dyDescent="0.3">
      <c r="A8" s="239"/>
      <c r="B8" s="109" t="s">
        <v>2</v>
      </c>
      <c r="C8" s="110" t="s">
        <v>3</v>
      </c>
      <c r="D8" s="127"/>
      <c r="E8" s="2"/>
      <c r="F8" s="2"/>
      <c r="G8" s="66" t="s">
        <v>4</v>
      </c>
      <c r="H8" s="67" t="s">
        <v>5</v>
      </c>
      <c r="I8" s="68" t="s">
        <v>30</v>
      </c>
      <c r="J8" s="3"/>
      <c r="K8" s="66" t="s">
        <v>6</v>
      </c>
      <c r="L8" s="304" t="s">
        <v>32</v>
      </c>
      <c r="M8" s="30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E8" s="21"/>
    </row>
    <row r="9" spans="1:31" ht="30.75" customHeight="1" thickBot="1" x14ac:dyDescent="0.3">
      <c r="A9" s="239"/>
      <c r="B9" s="11" t="s">
        <v>90</v>
      </c>
      <c r="C9" s="276">
        <v>30</v>
      </c>
      <c r="D9" s="128"/>
      <c r="E9" s="5"/>
      <c r="F9" s="5"/>
      <c r="G9" s="62" t="s">
        <v>7</v>
      </c>
      <c r="H9" s="4" t="e">
        <f>+#REF!+#REF!+#REF!+#REF!+#REF!+#REF!+#REF!+#REF!+#REF!+#REF!+#REF!+I34+M35+#REF!+#REF!+#REF!+#REF!+U32+#REF!+#REF!+Y43+U41+U39+U38+Q40+#REF!+#REF!</f>
        <v>#REF!</v>
      </c>
      <c r="I9" s="61" t="e">
        <f>+#REF!+#REF!+#REF!+#REF!+#REF!+#REF!+#REF!+#REF!+#REF!+#REF!+#REF!+L34+P35+#REF!+#REF!+#REF!+#REF!+X32+#REF!+AB43+X41+X39+X38+T40+#REF!+#REF!</f>
        <v>#REF!</v>
      </c>
      <c r="J9" s="3"/>
      <c r="K9" s="65">
        <v>124</v>
      </c>
      <c r="L9" s="306" t="s">
        <v>33</v>
      </c>
      <c r="M9" s="307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E9" s="21"/>
    </row>
    <row r="10" spans="1:31" ht="14.1" customHeight="1" thickBot="1" x14ac:dyDescent="0.3">
      <c r="A10" s="239"/>
      <c r="B10" s="12" t="s">
        <v>37</v>
      </c>
      <c r="C10" s="13">
        <v>10</v>
      </c>
      <c r="D10" s="128"/>
      <c r="E10" s="5"/>
      <c r="F10" s="5"/>
      <c r="G10" s="65" t="s">
        <v>8</v>
      </c>
      <c r="H10" s="63" t="e">
        <f>+F23+F26+#REF!+#REF!+#REF!+J28+J24+#REF!+#REF!+#REF!+#REF!+#REF!+#REF!+#REF!+F31+#REF!+#REF!+J50+N49+#REF!+R46+V48+#REF!</f>
        <v>#REF!</v>
      </c>
      <c r="I10" s="64" t="e">
        <f>+H23+L24+H26+L28+#REF!+#REF!+#REF!+#REF!+#REF!+T3+Q127+#REF!+#REF!+#REF!+#REF!+H31+#REF!+X48+T46+P49+L50</f>
        <v>#REF!</v>
      </c>
      <c r="J10" s="3"/>
      <c r="K10" s="3"/>
      <c r="L10" s="3"/>
      <c r="M10" s="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E10" s="21"/>
    </row>
    <row r="11" spans="1:31" ht="14.1" customHeight="1" thickBot="1" x14ac:dyDescent="0.3">
      <c r="A11" s="239"/>
      <c r="B11" s="14" t="s">
        <v>91</v>
      </c>
      <c r="C11" s="15">
        <v>50</v>
      </c>
      <c r="D11" s="128"/>
      <c r="E11" s="5"/>
      <c r="F11" s="5"/>
      <c r="G11" s="69"/>
      <c r="H11" s="4" t="e">
        <f>+H9+H10</f>
        <v>#REF!</v>
      </c>
      <c r="I11" s="47">
        <v>170</v>
      </c>
      <c r="J11" s="3"/>
      <c r="K11" s="6"/>
      <c r="L11" s="2"/>
      <c r="M11" s="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E11" s="21"/>
    </row>
    <row r="12" spans="1:31" ht="14.1" customHeight="1" thickBot="1" x14ac:dyDescent="0.3">
      <c r="A12" s="239"/>
      <c r="B12" s="16" t="s">
        <v>38</v>
      </c>
      <c r="C12" s="277">
        <v>17</v>
      </c>
      <c r="D12" s="128"/>
      <c r="E12" s="5"/>
      <c r="F12" s="5"/>
      <c r="G12" s="313">
        <v>0.6</v>
      </c>
      <c r="H12" s="314"/>
      <c r="I12" s="315"/>
      <c r="J12" s="3"/>
      <c r="K12" s="2"/>
      <c r="L12" s="2"/>
      <c r="M12" s="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E12" s="21"/>
    </row>
    <row r="13" spans="1:31" ht="14.1" customHeight="1" x14ac:dyDescent="0.25">
      <c r="A13" s="239"/>
      <c r="B13" s="16" t="s">
        <v>39</v>
      </c>
      <c r="C13" s="17">
        <v>20</v>
      </c>
      <c r="D13" s="128"/>
      <c r="E13" s="5"/>
      <c r="F13" s="5"/>
      <c r="G13" s="66" t="s">
        <v>31</v>
      </c>
      <c r="H13" s="67" t="s">
        <v>5</v>
      </c>
      <c r="I13" s="68" t="s">
        <v>30</v>
      </c>
      <c r="J13" s="7"/>
      <c r="K13" s="2"/>
      <c r="L13" s="2"/>
      <c r="M13" s="18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E13" s="21"/>
    </row>
    <row r="14" spans="1:31" ht="14.1" customHeight="1" x14ac:dyDescent="0.25">
      <c r="A14" s="239"/>
      <c r="B14" s="16" t="s">
        <v>92</v>
      </c>
      <c r="C14" s="278">
        <v>33</v>
      </c>
      <c r="D14" s="128"/>
      <c r="E14" s="5"/>
      <c r="F14" s="5"/>
      <c r="G14" s="62" t="s">
        <v>7</v>
      </c>
      <c r="H14" s="4"/>
      <c r="I14" s="316">
        <v>10</v>
      </c>
      <c r="J14" s="7"/>
      <c r="K14" s="2"/>
      <c r="L14" s="2"/>
      <c r="M14" s="1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E14" s="21"/>
    </row>
    <row r="15" spans="1:31" ht="14.1" customHeight="1" thickBot="1" x14ac:dyDescent="0.3">
      <c r="B15" s="89" t="s">
        <v>40</v>
      </c>
      <c r="C15" s="19">
        <v>10</v>
      </c>
      <c r="D15" s="128"/>
      <c r="E15" s="20"/>
      <c r="F15" s="20"/>
      <c r="G15" s="65" t="s">
        <v>8</v>
      </c>
      <c r="H15" s="63"/>
      <c r="I15" s="317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AE15" s="21"/>
    </row>
    <row r="16" spans="1:31" ht="14.1" customHeight="1" thickBot="1" x14ac:dyDescent="0.3">
      <c r="B16" s="121" t="s">
        <v>93</v>
      </c>
      <c r="C16" s="122">
        <v>10</v>
      </c>
      <c r="D16" s="129"/>
      <c r="G16" s="69"/>
      <c r="H16" s="70"/>
      <c r="I16" s="71">
        <v>180</v>
      </c>
      <c r="AE16" s="21"/>
    </row>
    <row r="17" spans="1:31" ht="14.1" customHeight="1" thickBot="1" x14ac:dyDescent="0.3">
      <c r="B17" s="133" t="s">
        <v>9</v>
      </c>
      <c r="C17" s="134">
        <f>SUM(C9:C16)</f>
        <v>180</v>
      </c>
      <c r="D17" s="130"/>
    </row>
    <row r="18" spans="1:31" s="49" customFormat="1" ht="14.1" customHeight="1" thickBot="1" x14ac:dyDescent="0.3">
      <c r="A18" s="238"/>
      <c r="B18" s="7"/>
      <c r="C18" s="7"/>
      <c r="D18" s="8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10"/>
      <c r="AE18" s="50"/>
    </row>
    <row r="19" spans="1:31" s="49" customFormat="1" ht="18" customHeight="1" x14ac:dyDescent="0.25">
      <c r="A19" s="296" t="s">
        <v>10</v>
      </c>
      <c r="B19" s="298" t="s">
        <v>11</v>
      </c>
      <c r="C19" s="125"/>
      <c r="D19" s="301" t="s">
        <v>12</v>
      </c>
      <c r="E19" s="282" t="s">
        <v>13</v>
      </c>
      <c r="F19" s="283"/>
      <c r="G19" s="283"/>
      <c r="H19" s="284"/>
      <c r="I19" s="282" t="s">
        <v>14</v>
      </c>
      <c r="J19" s="283"/>
      <c r="K19" s="283"/>
      <c r="L19" s="284"/>
      <c r="M19" s="283" t="s">
        <v>15</v>
      </c>
      <c r="N19" s="283"/>
      <c r="O19" s="283"/>
      <c r="P19" s="284"/>
      <c r="Q19" s="282" t="s">
        <v>16</v>
      </c>
      <c r="R19" s="283"/>
      <c r="S19" s="283"/>
      <c r="T19" s="284"/>
      <c r="U19" s="283" t="s">
        <v>17</v>
      </c>
      <c r="V19" s="283"/>
      <c r="W19" s="283"/>
      <c r="X19" s="284"/>
      <c r="Y19" s="282" t="s">
        <v>18</v>
      </c>
      <c r="Z19" s="283"/>
      <c r="AA19" s="283"/>
      <c r="AB19" s="284"/>
      <c r="AC19" s="285" t="s">
        <v>19</v>
      </c>
      <c r="AD19" s="285" t="s">
        <v>20</v>
      </c>
      <c r="AE19" s="50"/>
    </row>
    <row r="20" spans="1:31" s="49" customFormat="1" ht="18" customHeight="1" x14ac:dyDescent="0.25">
      <c r="A20" s="297"/>
      <c r="B20" s="299"/>
      <c r="C20" s="126"/>
      <c r="D20" s="302"/>
      <c r="E20" s="303" t="s">
        <v>21</v>
      </c>
      <c r="F20" s="291"/>
      <c r="G20" s="104" t="s">
        <v>22</v>
      </c>
      <c r="H20" s="105" t="s">
        <v>23</v>
      </c>
      <c r="I20" s="290" t="s">
        <v>21</v>
      </c>
      <c r="J20" s="291"/>
      <c r="K20" s="104" t="s">
        <v>22</v>
      </c>
      <c r="L20" s="105" t="s">
        <v>23</v>
      </c>
      <c r="M20" s="290" t="s">
        <v>21</v>
      </c>
      <c r="N20" s="291"/>
      <c r="O20" s="104" t="s">
        <v>22</v>
      </c>
      <c r="P20" s="105" t="s">
        <v>23</v>
      </c>
      <c r="Q20" s="290" t="s">
        <v>21</v>
      </c>
      <c r="R20" s="291"/>
      <c r="S20" s="104" t="s">
        <v>22</v>
      </c>
      <c r="T20" s="105" t="s">
        <v>23</v>
      </c>
      <c r="U20" s="290" t="s">
        <v>21</v>
      </c>
      <c r="V20" s="291"/>
      <c r="W20" s="104" t="s">
        <v>22</v>
      </c>
      <c r="X20" s="105" t="s">
        <v>23</v>
      </c>
      <c r="Y20" s="290" t="s">
        <v>21</v>
      </c>
      <c r="Z20" s="291"/>
      <c r="AA20" s="104" t="s">
        <v>22</v>
      </c>
      <c r="AB20" s="105" t="s">
        <v>23</v>
      </c>
      <c r="AC20" s="286"/>
      <c r="AD20" s="288"/>
      <c r="AE20" s="50"/>
    </row>
    <row r="21" spans="1:31" ht="18" customHeight="1" thickBot="1" x14ac:dyDescent="0.3">
      <c r="A21" s="297"/>
      <c r="B21" s="300"/>
      <c r="C21" s="126"/>
      <c r="D21" s="302"/>
      <c r="E21" s="106" t="s">
        <v>24</v>
      </c>
      <c r="F21" s="107" t="s">
        <v>25</v>
      </c>
      <c r="G21" s="107"/>
      <c r="H21" s="108"/>
      <c r="I21" s="107" t="s">
        <v>24</v>
      </c>
      <c r="J21" s="107" t="s">
        <v>25</v>
      </c>
      <c r="K21" s="107"/>
      <c r="L21" s="108"/>
      <c r="M21" s="107" t="s">
        <v>24</v>
      </c>
      <c r="N21" s="107" t="s">
        <v>25</v>
      </c>
      <c r="O21" s="107"/>
      <c r="P21" s="108"/>
      <c r="Q21" s="107" t="s">
        <v>24</v>
      </c>
      <c r="R21" s="107" t="s">
        <v>25</v>
      </c>
      <c r="S21" s="107"/>
      <c r="T21" s="108"/>
      <c r="U21" s="107" t="s">
        <v>24</v>
      </c>
      <c r="V21" s="107" t="s">
        <v>25</v>
      </c>
      <c r="W21" s="107"/>
      <c r="X21" s="108"/>
      <c r="Y21" s="107" t="s">
        <v>24</v>
      </c>
      <c r="Z21" s="107" t="s">
        <v>25</v>
      </c>
      <c r="AA21" s="107"/>
      <c r="AB21" s="108"/>
      <c r="AC21" s="287"/>
      <c r="AD21" s="289"/>
    </row>
    <row r="22" spans="1:31" ht="18" customHeight="1" thickBot="1" x14ac:dyDescent="0.3">
      <c r="A22" s="292" t="s">
        <v>145</v>
      </c>
      <c r="B22" s="294"/>
      <c r="C22" s="294"/>
      <c r="D22" s="294"/>
      <c r="E22" s="294"/>
      <c r="F22" s="294"/>
      <c r="G22" s="294"/>
      <c r="H22" s="294"/>
      <c r="I22" s="294"/>
      <c r="J22" s="294"/>
      <c r="K22" s="294"/>
      <c r="L22" s="294"/>
      <c r="M22" s="294"/>
      <c r="N22" s="294"/>
      <c r="O22" s="294"/>
      <c r="P22" s="294"/>
      <c r="Q22" s="294"/>
      <c r="R22" s="294"/>
      <c r="S22" s="294"/>
      <c r="T22" s="294"/>
      <c r="U22" s="294"/>
      <c r="V22" s="294"/>
      <c r="W22" s="294"/>
      <c r="X22" s="294"/>
      <c r="Y22" s="294"/>
      <c r="Z22" s="294"/>
      <c r="AA22" s="294"/>
      <c r="AB22" s="294"/>
      <c r="AC22" s="294"/>
      <c r="AD22" s="311"/>
    </row>
    <row r="23" spans="1:31" s="82" customFormat="1" ht="18" customHeight="1" x14ac:dyDescent="0.25">
      <c r="A23" s="240" t="s">
        <v>182</v>
      </c>
      <c r="B23" s="73" t="s">
        <v>26</v>
      </c>
      <c r="C23" s="153" t="s">
        <v>131</v>
      </c>
      <c r="D23" s="74"/>
      <c r="E23" s="75">
        <v>0</v>
      </c>
      <c r="F23" s="76">
        <v>8</v>
      </c>
      <c r="G23" s="76" t="s">
        <v>86</v>
      </c>
      <c r="H23" s="77">
        <v>10</v>
      </c>
      <c r="I23" s="75"/>
      <c r="J23" s="76"/>
      <c r="K23" s="76"/>
      <c r="L23" s="77"/>
      <c r="M23" s="75"/>
      <c r="N23" s="76"/>
      <c r="O23" s="76"/>
      <c r="P23" s="77"/>
      <c r="Q23" s="75"/>
      <c r="R23" s="76"/>
      <c r="S23" s="76"/>
      <c r="T23" s="77"/>
      <c r="U23" s="75"/>
      <c r="V23" s="78"/>
      <c r="W23" s="78"/>
      <c r="X23" s="79"/>
      <c r="Y23" s="80"/>
      <c r="Z23" s="78"/>
      <c r="AA23" s="78"/>
      <c r="AB23" s="79"/>
      <c r="AC23" s="81" t="s">
        <v>97</v>
      </c>
      <c r="AD23" s="81" t="s">
        <v>81</v>
      </c>
    </row>
    <row r="24" spans="1:31" s="82" customFormat="1" ht="18" customHeight="1" x14ac:dyDescent="0.25">
      <c r="A24" s="241" t="s">
        <v>180</v>
      </c>
      <c r="B24" s="83" t="s">
        <v>41</v>
      </c>
      <c r="C24" s="83" t="s">
        <v>100</v>
      </c>
      <c r="D24" s="103"/>
      <c r="E24" s="22">
        <v>0</v>
      </c>
      <c r="F24" s="23">
        <v>3</v>
      </c>
      <c r="G24" s="23" t="s">
        <v>86</v>
      </c>
      <c r="H24" s="84">
        <v>5</v>
      </c>
      <c r="I24" s="75"/>
      <c r="J24" s="76"/>
      <c r="K24" s="76"/>
      <c r="L24" s="77"/>
      <c r="M24" s="22"/>
      <c r="N24" s="23"/>
      <c r="O24" s="23"/>
      <c r="P24" s="84"/>
      <c r="Q24" s="22"/>
      <c r="R24" s="23"/>
      <c r="S24" s="23"/>
      <c r="T24" s="84"/>
      <c r="U24" s="22"/>
      <c r="V24" s="41"/>
      <c r="W24" s="41"/>
      <c r="X24" s="42"/>
      <c r="Y24" s="85"/>
      <c r="Z24" s="86"/>
      <c r="AA24" s="86"/>
      <c r="AB24" s="87"/>
      <c r="AC24" s="51" t="s">
        <v>85</v>
      </c>
      <c r="AD24" s="33" t="s">
        <v>84</v>
      </c>
    </row>
    <row r="25" spans="1:31" s="82" customFormat="1" ht="18" customHeight="1" x14ac:dyDescent="0.25">
      <c r="A25" s="83" t="s">
        <v>172</v>
      </c>
      <c r="B25" s="83" t="s">
        <v>154</v>
      </c>
      <c r="C25" s="83" t="s">
        <v>155</v>
      </c>
      <c r="D25" s="103"/>
      <c r="E25" s="22">
        <v>1</v>
      </c>
      <c r="F25" s="23">
        <v>1</v>
      </c>
      <c r="G25" s="23" t="s">
        <v>86</v>
      </c>
      <c r="H25" s="84">
        <v>2</v>
      </c>
      <c r="I25" s="75"/>
      <c r="J25" s="76"/>
      <c r="K25" s="76"/>
      <c r="L25" s="77"/>
      <c r="M25" s="22"/>
      <c r="N25" s="23"/>
      <c r="O25" s="23"/>
      <c r="P25" s="84"/>
      <c r="Q25" s="22"/>
      <c r="R25" s="23"/>
      <c r="S25" s="23"/>
      <c r="T25" s="84"/>
      <c r="U25" s="22"/>
      <c r="V25" s="41"/>
      <c r="W25" s="41"/>
      <c r="X25" s="42"/>
      <c r="Y25" s="85"/>
      <c r="Z25" s="86"/>
      <c r="AA25" s="86"/>
      <c r="AB25" s="87"/>
      <c r="AC25" s="51" t="s">
        <v>94</v>
      </c>
      <c r="AD25" s="33" t="s">
        <v>78</v>
      </c>
    </row>
    <row r="26" spans="1:31" s="82" customFormat="1" ht="18" customHeight="1" x14ac:dyDescent="0.25">
      <c r="A26" s="241" t="s">
        <v>173</v>
      </c>
      <c r="B26" s="83" t="s">
        <v>157</v>
      </c>
      <c r="C26" s="211" t="s">
        <v>156</v>
      </c>
      <c r="D26" s="45"/>
      <c r="E26" s="22"/>
      <c r="F26" s="23"/>
      <c r="G26" s="23"/>
      <c r="H26" s="84"/>
      <c r="I26" s="22"/>
      <c r="J26" s="23"/>
      <c r="K26" s="23"/>
      <c r="L26" s="84"/>
      <c r="M26" s="22"/>
      <c r="N26" s="23"/>
      <c r="O26" s="23"/>
      <c r="P26" s="84"/>
      <c r="Q26" s="22"/>
      <c r="R26" s="23"/>
      <c r="S26" s="23"/>
      <c r="T26" s="84"/>
      <c r="U26" s="22"/>
      <c r="V26" s="41"/>
      <c r="W26" s="41"/>
      <c r="X26" s="42"/>
      <c r="Y26" s="43">
        <v>0</v>
      </c>
      <c r="Z26" s="41">
        <v>3</v>
      </c>
      <c r="AA26" s="41" t="s">
        <v>86</v>
      </c>
      <c r="AB26" s="42">
        <v>3</v>
      </c>
      <c r="AC26" s="51" t="s">
        <v>94</v>
      </c>
      <c r="AD26" s="33" t="s">
        <v>78</v>
      </c>
    </row>
    <row r="27" spans="1:31" s="82" customFormat="1" ht="18" customHeight="1" x14ac:dyDescent="0.25">
      <c r="A27" s="241" t="s">
        <v>181</v>
      </c>
      <c r="B27" s="83" t="s">
        <v>42</v>
      </c>
      <c r="C27" s="274" t="s">
        <v>125</v>
      </c>
      <c r="D27" s="275"/>
      <c r="E27" s="26"/>
      <c r="F27" s="27"/>
      <c r="G27" s="27"/>
      <c r="H27" s="120"/>
      <c r="I27" s="26">
        <v>0</v>
      </c>
      <c r="J27" s="27">
        <v>4</v>
      </c>
      <c r="K27" s="27" t="s">
        <v>86</v>
      </c>
      <c r="L27" s="120">
        <v>5</v>
      </c>
      <c r="M27" s="26"/>
      <c r="N27" s="27"/>
      <c r="O27" s="27"/>
      <c r="P27" s="120"/>
      <c r="Q27" s="26"/>
      <c r="R27" s="27"/>
      <c r="S27" s="27"/>
      <c r="T27" s="120"/>
      <c r="U27" s="26"/>
      <c r="V27" s="29"/>
      <c r="W27" s="29"/>
      <c r="X27" s="32"/>
      <c r="Y27" s="31"/>
      <c r="Z27" s="29"/>
      <c r="AA27" s="29"/>
      <c r="AB27" s="32"/>
      <c r="AC27" s="33" t="s">
        <v>97</v>
      </c>
      <c r="AD27" s="113" t="s">
        <v>80</v>
      </c>
    </row>
    <row r="28" spans="1:31" s="52" customFormat="1" ht="18" customHeight="1" thickBot="1" x14ac:dyDescent="0.3">
      <c r="A28" s="241" t="s">
        <v>193</v>
      </c>
      <c r="B28" s="83" t="s">
        <v>53</v>
      </c>
      <c r="C28" s="318" t="s">
        <v>129</v>
      </c>
      <c r="D28" s="319"/>
      <c r="E28" s="26"/>
      <c r="F28" s="27"/>
      <c r="G28" s="27"/>
      <c r="H28" s="120"/>
      <c r="I28" s="26"/>
      <c r="J28" s="27"/>
      <c r="K28" s="27"/>
      <c r="L28" s="120"/>
      <c r="M28" s="26"/>
      <c r="N28" s="27"/>
      <c r="O28" s="27"/>
      <c r="P28" s="120"/>
      <c r="Q28" s="26"/>
      <c r="R28" s="27"/>
      <c r="S28" s="27"/>
      <c r="T28" s="28"/>
      <c r="U28" s="26">
        <v>0</v>
      </c>
      <c r="V28" s="29">
        <v>3</v>
      </c>
      <c r="W28" s="29" t="s">
        <v>86</v>
      </c>
      <c r="X28" s="32">
        <v>5</v>
      </c>
      <c r="Y28" s="31"/>
      <c r="Z28" s="29"/>
      <c r="AA28" s="29"/>
      <c r="AB28" s="32"/>
      <c r="AC28" s="140" t="s">
        <v>97</v>
      </c>
      <c r="AD28" s="113" t="s">
        <v>80</v>
      </c>
    </row>
    <row r="29" spans="1:31" s="56" customFormat="1" ht="18" customHeight="1" thickBot="1" x14ac:dyDescent="0.3">
      <c r="A29" s="242"/>
      <c r="B29" s="154" t="s">
        <v>9</v>
      </c>
      <c r="C29" s="154"/>
      <c r="D29" s="155">
        <f>+H29+L29+P29+T29+X29+AB29</f>
        <v>30</v>
      </c>
      <c r="E29" s="156">
        <f>SUM(E23:E28)</f>
        <v>1</v>
      </c>
      <c r="F29" s="157">
        <f>SUM(F23:F28)</f>
        <v>12</v>
      </c>
      <c r="G29" s="157"/>
      <c r="H29" s="158">
        <f>SUM(H23:H28)</f>
        <v>17</v>
      </c>
      <c r="I29" s="156">
        <f>SUM(I23:I28)</f>
        <v>0</v>
      </c>
      <c r="J29" s="157">
        <f>SUM(J23:J28)</f>
        <v>4</v>
      </c>
      <c r="K29" s="157"/>
      <c r="L29" s="158">
        <f>SUM(L23:L28)</f>
        <v>5</v>
      </c>
      <c r="M29" s="156">
        <f>SUM(M23:M28)</f>
        <v>0</v>
      </c>
      <c r="N29" s="157">
        <f>SUM(N23:N28)</f>
        <v>0</v>
      </c>
      <c r="O29" s="157"/>
      <c r="P29" s="158">
        <f>SUM(P23:P28)</f>
        <v>0</v>
      </c>
      <c r="Q29" s="156">
        <f>SUM(Q23:Q28)</f>
        <v>0</v>
      </c>
      <c r="R29" s="157">
        <f>SUM(R23:R28)</f>
        <v>0</v>
      </c>
      <c r="S29" s="157"/>
      <c r="T29" s="159">
        <f>SUM(T23:T28)</f>
        <v>0</v>
      </c>
      <c r="U29" s="156">
        <f>SUM(U23:U28)</f>
        <v>0</v>
      </c>
      <c r="V29" s="157">
        <f>SUM(V23:V28)</f>
        <v>3</v>
      </c>
      <c r="W29" s="157"/>
      <c r="X29" s="158">
        <f>SUM(X23:X28)</f>
        <v>5</v>
      </c>
      <c r="Y29" s="156">
        <f>SUM(Y23:Y28)</f>
        <v>0</v>
      </c>
      <c r="Z29" s="157">
        <f>SUM(Z23:Z28)</f>
        <v>3</v>
      </c>
      <c r="AA29" s="157"/>
      <c r="AB29" s="158">
        <f>SUM(AB23:AB28)</f>
        <v>3</v>
      </c>
      <c r="AC29" s="160"/>
      <c r="AD29" s="161"/>
      <c r="AE29" s="55"/>
    </row>
    <row r="30" spans="1:31" s="52" customFormat="1" ht="18" customHeight="1" thickBot="1" x14ac:dyDescent="0.3">
      <c r="A30" s="308" t="s">
        <v>146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10"/>
      <c r="AE30" s="53"/>
    </row>
    <row r="31" spans="1:31" s="52" customFormat="1" ht="18" customHeight="1" x14ac:dyDescent="0.25">
      <c r="A31" s="90" t="s">
        <v>183</v>
      </c>
      <c r="B31" s="89" t="s">
        <v>43</v>
      </c>
      <c r="C31" s="131" t="s">
        <v>101</v>
      </c>
      <c r="D31" s="90"/>
      <c r="E31" s="26"/>
      <c r="F31" s="91"/>
      <c r="G31" s="27"/>
      <c r="H31" s="28"/>
      <c r="I31" s="26"/>
      <c r="J31" s="27"/>
      <c r="K31" s="27"/>
      <c r="L31" s="28"/>
      <c r="M31" s="26"/>
      <c r="N31" s="27"/>
      <c r="O31" s="27"/>
      <c r="P31" s="28"/>
      <c r="Q31" s="26">
        <v>2</v>
      </c>
      <c r="R31" s="27">
        <v>0</v>
      </c>
      <c r="S31" s="27" t="s">
        <v>87</v>
      </c>
      <c r="T31" s="28">
        <v>2</v>
      </c>
      <c r="U31" s="26"/>
      <c r="V31" s="29"/>
      <c r="W31" s="29"/>
      <c r="X31" s="30"/>
      <c r="Y31" s="31"/>
      <c r="Z31" s="29"/>
      <c r="AA31" s="29"/>
      <c r="AB31" s="92"/>
      <c r="AC31" s="81" t="s">
        <v>98</v>
      </c>
      <c r="AD31" s="33" t="s">
        <v>70</v>
      </c>
    </row>
    <row r="32" spans="1:31" s="52" customFormat="1" ht="18" customHeight="1" x14ac:dyDescent="0.25">
      <c r="A32" s="90" t="s">
        <v>184</v>
      </c>
      <c r="B32" s="89" t="s">
        <v>44</v>
      </c>
      <c r="C32" s="83" t="s">
        <v>126</v>
      </c>
      <c r="D32" s="89" t="s">
        <v>43</v>
      </c>
      <c r="E32" s="26"/>
      <c r="F32" s="27"/>
      <c r="G32" s="27"/>
      <c r="H32" s="28"/>
      <c r="I32" s="26"/>
      <c r="J32" s="27"/>
      <c r="K32" s="27"/>
      <c r="L32" s="28"/>
      <c r="M32" s="26"/>
      <c r="N32" s="27"/>
      <c r="O32" s="27"/>
      <c r="P32" s="28"/>
      <c r="Q32" s="26"/>
      <c r="R32" s="27"/>
      <c r="S32" s="27"/>
      <c r="T32" s="28"/>
      <c r="U32" s="26">
        <v>2</v>
      </c>
      <c r="V32" s="27">
        <v>0</v>
      </c>
      <c r="W32" s="27" t="s">
        <v>87</v>
      </c>
      <c r="X32" s="28">
        <v>2</v>
      </c>
      <c r="Y32" s="31"/>
      <c r="Z32" s="29"/>
      <c r="AA32" s="29"/>
      <c r="AB32" s="32"/>
      <c r="AC32" s="51" t="s">
        <v>98</v>
      </c>
      <c r="AD32" s="33" t="s">
        <v>70</v>
      </c>
    </row>
    <row r="33" spans="1:31" s="52" customFormat="1" ht="18" customHeight="1" x14ac:dyDescent="0.25">
      <c r="A33" s="90" t="s">
        <v>202</v>
      </c>
      <c r="B33" s="89" t="s">
        <v>61</v>
      </c>
      <c r="C33" s="83" t="s">
        <v>113</v>
      </c>
      <c r="D33" s="273"/>
      <c r="E33" s="26"/>
      <c r="F33" s="27"/>
      <c r="G33" s="27"/>
      <c r="H33" s="28"/>
      <c r="I33" s="26"/>
      <c r="J33" s="27"/>
      <c r="K33" s="27"/>
      <c r="L33" s="28"/>
      <c r="M33" s="26"/>
      <c r="N33" s="27"/>
      <c r="O33" s="27"/>
      <c r="P33" s="28"/>
      <c r="Q33" s="26">
        <v>2</v>
      </c>
      <c r="R33" s="27">
        <v>0</v>
      </c>
      <c r="S33" s="27" t="s">
        <v>87</v>
      </c>
      <c r="T33" s="28">
        <v>2</v>
      </c>
      <c r="U33" s="26"/>
      <c r="V33" s="29"/>
      <c r="W33" s="29"/>
      <c r="X33" s="30"/>
      <c r="Y33" s="31"/>
      <c r="Z33" s="29"/>
      <c r="AA33" s="29"/>
      <c r="AB33" s="32"/>
      <c r="AC33" s="320" t="s">
        <v>94</v>
      </c>
      <c r="AD33" s="33" t="s">
        <v>78</v>
      </c>
    </row>
    <row r="34" spans="1:31" s="52" customFormat="1" ht="18" customHeight="1" x14ac:dyDescent="0.25">
      <c r="A34" s="90" t="s">
        <v>186</v>
      </c>
      <c r="B34" s="89" t="s">
        <v>46</v>
      </c>
      <c r="C34" s="83" t="s">
        <v>127</v>
      </c>
      <c r="D34" s="102"/>
      <c r="E34" s="26"/>
      <c r="F34" s="27"/>
      <c r="G34" s="27"/>
      <c r="H34" s="28"/>
      <c r="I34" s="26"/>
      <c r="J34" s="27"/>
      <c r="K34" s="27"/>
      <c r="L34" s="28"/>
      <c r="M34" s="26">
        <v>2</v>
      </c>
      <c r="N34" s="27">
        <v>0</v>
      </c>
      <c r="O34" s="27" t="s">
        <v>87</v>
      </c>
      <c r="P34" s="28">
        <v>2</v>
      </c>
      <c r="Q34" s="26"/>
      <c r="R34" s="27"/>
      <c r="S34" s="27"/>
      <c r="T34" s="28"/>
      <c r="U34" s="26"/>
      <c r="V34" s="29"/>
      <c r="W34" s="29"/>
      <c r="X34" s="30"/>
      <c r="Y34" s="31"/>
      <c r="Z34" s="29"/>
      <c r="AA34" s="29"/>
      <c r="AB34" s="32"/>
      <c r="AC34" s="51" t="s">
        <v>97</v>
      </c>
      <c r="AD34" s="33" t="s">
        <v>71</v>
      </c>
    </row>
    <row r="35" spans="1:31" s="52" customFormat="1" ht="18" customHeight="1" thickBot="1" x14ac:dyDescent="0.3">
      <c r="A35" s="90" t="s">
        <v>187</v>
      </c>
      <c r="B35" s="89" t="s">
        <v>47</v>
      </c>
      <c r="C35" s="132" t="s">
        <v>128</v>
      </c>
      <c r="D35" s="89" t="s">
        <v>46</v>
      </c>
      <c r="E35" s="26"/>
      <c r="F35" s="27"/>
      <c r="G35" s="27"/>
      <c r="H35" s="28"/>
      <c r="I35" s="26"/>
      <c r="J35" s="27"/>
      <c r="K35" s="27"/>
      <c r="L35" s="28"/>
      <c r="M35" s="26"/>
      <c r="N35" s="27"/>
      <c r="O35" s="27"/>
      <c r="P35" s="28"/>
      <c r="Q35" s="26">
        <v>2</v>
      </c>
      <c r="R35" s="27">
        <v>0</v>
      </c>
      <c r="S35" s="27" t="s">
        <v>87</v>
      </c>
      <c r="T35" s="28">
        <v>2</v>
      </c>
      <c r="U35" s="26"/>
      <c r="V35" s="29"/>
      <c r="W35" s="29"/>
      <c r="X35" s="30"/>
      <c r="Y35" s="31"/>
      <c r="Z35" s="29"/>
      <c r="AA35" s="29"/>
      <c r="AB35" s="32"/>
      <c r="AC35" s="123" t="s">
        <v>97</v>
      </c>
      <c r="AD35" s="33" t="s">
        <v>71</v>
      </c>
    </row>
    <row r="36" spans="1:31" s="56" customFormat="1" ht="18" customHeight="1" thickBot="1" x14ac:dyDescent="0.3">
      <c r="A36" s="242"/>
      <c r="B36" s="154" t="s">
        <v>9</v>
      </c>
      <c r="C36" s="154"/>
      <c r="D36" s="155">
        <f>+H36+L36+P36+T36+X36+AB36</f>
        <v>10</v>
      </c>
      <c r="E36" s="156">
        <f>SUM(E31:E35)</f>
        <v>0</v>
      </c>
      <c r="F36" s="157">
        <f>SUM(F31:F35)</f>
        <v>0</v>
      </c>
      <c r="G36" s="157"/>
      <c r="H36" s="158">
        <f>SUM(H31:H35)</f>
        <v>0</v>
      </c>
      <c r="I36" s="156">
        <f>SUM(I31:I35)</f>
        <v>0</v>
      </c>
      <c r="J36" s="157">
        <f>SUM(J31:J35)</f>
        <v>0</v>
      </c>
      <c r="K36" s="157"/>
      <c r="L36" s="158">
        <f>SUM(L31:L35)</f>
        <v>0</v>
      </c>
      <c r="M36" s="156">
        <f>SUM(M31:M35)</f>
        <v>2</v>
      </c>
      <c r="N36" s="157">
        <f>SUM(N31:N35)</f>
        <v>0</v>
      </c>
      <c r="O36" s="157"/>
      <c r="P36" s="158">
        <f>SUM(P31:P35)</f>
        <v>2</v>
      </c>
      <c r="Q36" s="156">
        <f>SUM(Q31:Q35)</f>
        <v>6</v>
      </c>
      <c r="R36" s="157">
        <f>SUM(R31:R35)</f>
        <v>0</v>
      </c>
      <c r="S36" s="157"/>
      <c r="T36" s="158">
        <f>SUM(T31:T35)</f>
        <v>6</v>
      </c>
      <c r="U36" s="156">
        <f>SUM(U31:U35)</f>
        <v>2</v>
      </c>
      <c r="V36" s="157">
        <f>SUM(V31:V35)</f>
        <v>0</v>
      </c>
      <c r="W36" s="157"/>
      <c r="X36" s="158">
        <f>SUM(X31:X35)</f>
        <v>2</v>
      </c>
      <c r="Y36" s="156">
        <f>SUM(Y31:Y35)</f>
        <v>0</v>
      </c>
      <c r="Z36" s="157">
        <f>SUM(Z31:Z35)</f>
        <v>0</v>
      </c>
      <c r="AA36" s="157"/>
      <c r="AB36" s="158">
        <f>SUM(AB31:AB35)</f>
        <v>0</v>
      </c>
      <c r="AC36" s="160"/>
      <c r="AD36" s="160"/>
      <c r="AE36" s="55"/>
    </row>
    <row r="37" spans="1:31" s="52" customFormat="1" ht="18" customHeight="1" thickBot="1" x14ac:dyDescent="0.3">
      <c r="A37" s="308" t="s">
        <v>148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09"/>
      <c r="AC37" s="309"/>
      <c r="AD37" s="310"/>
      <c r="AE37" s="53"/>
    </row>
    <row r="38" spans="1:31" s="52" customFormat="1" ht="18" customHeight="1" x14ac:dyDescent="0.25">
      <c r="A38" s="243" t="s">
        <v>188</v>
      </c>
      <c r="B38" s="34" t="s">
        <v>48</v>
      </c>
      <c r="C38" s="34" t="s">
        <v>103</v>
      </c>
      <c r="D38" s="72"/>
      <c r="E38" s="26"/>
      <c r="F38" s="27"/>
      <c r="G38" s="27"/>
      <c r="H38" s="28"/>
      <c r="I38" s="26">
        <v>0</v>
      </c>
      <c r="J38" s="27">
        <v>8</v>
      </c>
      <c r="K38" s="27" t="s">
        <v>86</v>
      </c>
      <c r="L38" s="28">
        <v>10</v>
      </c>
      <c r="M38" s="26"/>
      <c r="N38" s="27"/>
      <c r="O38" s="27"/>
      <c r="P38" s="28"/>
      <c r="Q38" s="26"/>
      <c r="R38" s="27"/>
      <c r="S38" s="27"/>
      <c r="T38" s="28"/>
      <c r="U38" s="26"/>
      <c r="V38" s="29"/>
      <c r="W38" s="29"/>
      <c r="X38" s="30"/>
      <c r="Y38" s="31"/>
      <c r="Z38" s="29"/>
      <c r="AA38" s="29"/>
      <c r="AB38" s="32"/>
      <c r="AC38" s="272" t="s">
        <v>29</v>
      </c>
      <c r="AD38" s="33" t="s">
        <v>83</v>
      </c>
      <c r="AE38" s="53"/>
    </row>
    <row r="39" spans="1:31" s="52" customFormat="1" ht="18" customHeight="1" x14ac:dyDescent="0.25">
      <c r="A39" s="243" t="s">
        <v>190</v>
      </c>
      <c r="B39" s="34" t="s">
        <v>49</v>
      </c>
      <c r="C39" s="34" t="s">
        <v>104</v>
      </c>
      <c r="D39" s="34" t="s">
        <v>48</v>
      </c>
      <c r="E39" s="26"/>
      <c r="F39" s="27"/>
      <c r="G39" s="27"/>
      <c r="H39" s="28"/>
      <c r="I39" s="26"/>
      <c r="J39" s="27"/>
      <c r="K39" s="27"/>
      <c r="L39" s="28"/>
      <c r="M39" s="26">
        <v>0</v>
      </c>
      <c r="N39" s="27">
        <v>8</v>
      </c>
      <c r="O39" s="27" t="s">
        <v>86</v>
      </c>
      <c r="P39" s="28">
        <v>10</v>
      </c>
      <c r="Q39" s="26"/>
      <c r="R39" s="27"/>
      <c r="S39" s="27"/>
      <c r="T39" s="28"/>
      <c r="U39" s="26"/>
      <c r="V39" s="29"/>
      <c r="W39" s="29"/>
      <c r="X39" s="30"/>
      <c r="Y39" s="31"/>
      <c r="Z39" s="29"/>
      <c r="AA39" s="29"/>
      <c r="AB39" s="32"/>
      <c r="AC39" s="33" t="s">
        <v>97</v>
      </c>
      <c r="AD39" s="33" t="s">
        <v>80</v>
      </c>
      <c r="AE39" s="53"/>
    </row>
    <row r="40" spans="1:31" s="52" customFormat="1" ht="18" customHeight="1" x14ac:dyDescent="0.25">
      <c r="A40" s="243" t="s">
        <v>191</v>
      </c>
      <c r="B40" s="34" t="s">
        <v>50</v>
      </c>
      <c r="C40" s="34" t="s">
        <v>105</v>
      </c>
      <c r="D40" s="34" t="s">
        <v>49</v>
      </c>
      <c r="E40" s="26"/>
      <c r="F40" s="27"/>
      <c r="G40" s="27"/>
      <c r="H40" s="28"/>
      <c r="I40" s="26"/>
      <c r="J40" s="27"/>
      <c r="K40" s="27"/>
      <c r="L40" s="28"/>
      <c r="M40" s="26"/>
      <c r="N40" s="27"/>
      <c r="O40" s="27"/>
      <c r="P40" s="28"/>
      <c r="Q40" s="26">
        <v>0</v>
      </c>
      <c r="R40" s="27">
        <v>8</v>
      </c>
      <c r="S40" s="27" t="s">
        <v>86</v>
      </c>
      <c r="T40" s="28">
        <v>10</v>
      </c>
      <c r="U40" s="26"/>
      <c r="V40" s="29"/>
      <c r="W40" s="29"/>
      <c r="X40" s="30"/>
      <c r="Y40" s="31"/>
      <c r="Z40" s="29"/>
      <c r="AA40" s="29"/>
      <c r="AB40" s="32"/>
      <c r="AC40" s="33" t="s">
        <v>97</v>
      </c>
      <c r="AD40" s="33" t="s">
        <v>82</v>
      </c>
      <c r="AE40" s="53"/>
    </row>
    <row r="41" spans="1:31" s="52" customFormat="1" ht="18" customHeight="1" x14ac:dyDescent="0.25">
      <c r="A41" s="243" t="s">
        <v>189</v>
      </c>
      <c r="B41" s="34" t="s">
        <v>51</v>
      </c>
      <c r="C41" s="34" t="s">
        <v>106</v>
      </c>
      <c r="D41" s="34" t="s">
        <v>50</v>
      </c>
      <c r="E41" s="26"/>
      <c r="F41" s="27"/>
      <c r="G41" s="27"/>
      <c r="H41" s="28"/>
      <c r="I41" s="26"/>
      <c r="J41" s="27"/>
      <c r="K41" s="27"/>
      <c r="L41" s="28"/>
      <c r="M41" s="26"/>
      <c r="N41" s="27"/>
      <c r="O41" s="27"/>
      <c r="P41" s="28"/>
      <c r="Q41" s="26"/>
      <c r="R41" s="27"/>
      <c r="S41" s="27"/>
      <c r="T41" s="28"/>
      <c r="U41" s="26">
        <v>0</v>
      </c>
      <c r="V41" s="27">
        <v>8</v>
      </c>
      <c r="W41" s="27" t="s">
        <v>86</v>
      </c>
      <c r="X41" s="28">
        <v>10</v>
      </c>
      <c r="Y41" s="31"/>
      <c r="Z41" s="29"/>
      <c r="AA41" s="29"/>
      <c r="AB41" s="32"/>
      <c r="AC41" s="33" t="s">
        <v>29</v>
      </c>
      <c r="AD41" s="33" t="s">
        <v>79</v>
      </c>
      <c r="AE41" s="53"/>
    </row>
    <row r="42" spans="1:31" s="52" customFormat="1" ht="18" customHeight="1" x14ac:dyDescent="0.25">
      <c r="A42" s="243" t="s">
        <v>185</v>
      </c>
      <c r="B42" s="34" t="s">
        <v>45</v>
      </c>
      <c r="C42" s="34" t="s">
        <v>102</v>
      </c>
      <c r="D42" s="34"/>
      <c r="E42" s="26"/>
      <c r="F42" s="27"/>
      <c r="G42" s="27"/>
      <c r="H42" s="28"/>
      <c r="I42" s="26"/>
      <c r="J42" s="27"/>
      <c r="K42" s="27"/>
      <c r="L42" s="28"/>
      <c r="M42" s="26">
        <v>3</v>
      </c>
      <c r="N42" s="27">
        <v>0</v>
      </c>
      <c r="O42" s="27" t="s">
        <v>86</v>
      </c>
      <c r="P42" s="28">
        <v>5</v>
      </c>
      <c r="Q42" s="26"/>
      <c r="R42" s="27"/>
      <c r="S42" s="27"/>
      <c r="T42" s="28"/>
      <c r="U42" s="26"/>
      <c r="V42" s="27"/>
      <c r="W42" s="27"/>
      <c r="X42" s="28"/>
      <c r="Y42" s="31"/>
      <c r="Z42" s="29"/>
      <c r="AA42" s="29"/>
      <c r="AB42" s="32"/>
      <c r="AC42" s="33" t="s">
        <v>29</v>
      </c>
      <c r="AD42" s="33" t="s">
        <v>83</v>
      </c>
    </row>
    <row r="43" spans="1:31" s="52" customFormat="1" ht="18" customHeight="1" thickBot="1" x14ac:dyDescent="0.3">
      <c r="A43" s="243" t="s">
        <v>192</v>
      </c>
      <c r="B43" s="34" t="s">
        <v>52</v>
      </c>
      <c r="C43" s="34" t="s">
        <v>107</v>
      </c>
      <c r="D43" s="72"/>
      <c r="E43" s="26"/>
      <c r="F43" s="27"/>
      <c r="G43" s="27"/>
      <c r="H43" s="28"/>
      <c r="I43" s="26"/>
      <c r="J43" s="27"/>
      <c r="K43" s="27"/>
      <c r="L43" s="28"/>
      <c r="M43" s="26"/>
      <c r="N43" s="27"/>
      <c r="O43" s="27"/>
      <c r="P43" s="28"/>
      <c r="Q43" s="26"/>
      <c r="R43" s="27"/>
      <c r="S43" s="27"/>
      <c r="T43" s="28"/>
      <c r="U43" s="26"/>
      <c r="V43" s="29"/>
      <c r="W43" s="29"/>
      <c r="X43" s="30"/>
      <c r="Y43" s="31">
        <v>0</v>
      </c>
      <c r="Z43" s="29">
        <v>3</v>
      </c>
      <c r="AA43" s="29" t="s">
        <v>86</v>
      </c>
      <c r="AB43" s="32">
        <v>5</v>
      </c>
      <c r="AC43" s="33" t="s">
        <v>97</v>
      </c>
      <c r="AD43" s="33" t="s">
        <v>81</v>
      </c>
      <c r="AE43" s="53"/>
    </row>
    <row r="44" spans="1:31" s="56" customFormat="1" ht="18" customHeight="1" thickBot="1" x14ac:dyDescent="0.3">
      <c r="A44" s="242"/>
      <c r="B44" s="154" t="s">
        <v>9</v>
      </c>
      <c r="C44" s="154"/>
      <c r="D44" s="155">
        <f>+H44+L44+P44+T44+X44+AB44</f>
        <v>50</v>
      </c>
      <c r="E44" s="156">
        <f>SUM(E38:E43)</f>
        <v>0</v>
      </c>
      <c r="F44" s="157">
        <f>SUM(F38:F43)</f>
        <v>0</v>
      </c>
      <c r="G44" s="157"/>
      <c r="H44" s="158">
        <f>SUM(H38:H43)</f>
        <v>0</v>
      </c>
      <c r="I44" s="156">
        <f>SUM(I38:I43)</f>
        <v>0</v>
      </c>
      <c r="J44" s="157">
        <f>SUM(J38:J43)</f>
        <v>8</v>
      </c>
      <c r="K44" s="157"/>
      <c r="L44" s="158">
        <f>SUM(L38:L43)</f>
        <v>10</v>
      </c>
      <c r="M44" s="156">
        <f>SUM(M38:M43)</f>
        <v>3</v>
      </c>
      <c r="N44" s="157">
        <f>SUM(N38:N43)</f>
        <v>8</v>
      </c>
      <c r="O44" s="157"/>
      <c r="P44" s="158">
        <f>SUM(P38:P43)</f>
        <v>15</v>
      </c>
      <c r="Q44" s="156">
        <f>SUM(Q38:Q43)</f>
        <v>0</v>
      </c>
      <c r="R44" s="157">
        <f>SUM(R38:R43)</f>
        <v>8</v>
      </c>
      <c r="S44" s="157"/>
      <c r="T44" s="158">
        <f>SUM(T38:T43)</f>
        <v>10</v>
      </c>
      <c r="U44" s="156">
        <f>SUM(U38:U43)</f>
        <v>0</v>
      </c>
      <c r="V44" s="157">
        <f>SUM(V38:V43)</f>
        <v>8</v>
      </c>
      <c r="W44" s="157"/>
      <c r="X44" s="158">
        <f>SUM(X38:X43)</f>
        <v>10</v>
      </c>
      <c r="Y44" s="156">
        <f>SUM(Y38:Y43)</f>
        <v>0</v>
      </c>
      <c r="Z44" s="157">
        <f>SUM(Z38:Z43)</f>
        <v>3</v>
      </c>
      <c r="AA44" s="157"/>
      <c r="AB44" s="158">
        <f>SUM(AB38:AB43)</f>
        <v>5</v>
      </c>
      <c r="AC44" s="160"/>
      <c r="AD44" s="160"/>
      <c r="AE44" s="55"/>
    </row>
    <row r="45" spans="1:31" ht="18" customHeight="1" thickBot="1" x14ac:dyDescent="0.3">
      <c r="A45" s="308" t="s">
        <v>147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  <c r="T45" s="309"/>
      <c r="U45" s="309"/>
      <c r="V45" s="309"/>
      <c r="W45" s="309"/>
      <c r="X45" s="309"/>
      <c r="Y45" s="309"/>
      <c r="Z45" s="309"/>
      <c r="AA45" s="309"/>
      <c r="AB45" s="309"/>
      <c r="AC45" s="309"/>
      <c r="AD45" s="310"/>
      <c r="AE45" s="57"/>
    </row>
    <row r="46" spans="1:31" s="18" customFormat="1" ht="18" customHeight="1" x14ac:dyDescent="0.25">
      <c r="A46" s="90" t="s">
        <v>217</v>
      </c>
      <c r="B46" s="35" t="s">
        <v>213</v>
      </c>
      <c r="C46" s="35" t="s">
        <v>218</v>
      </c>
      <c r="D46" s="36"/>
      <c r="E46" s="22"/>
      <c r="F46" s="23"/>
      <c r="G46" s="23"/>
      <c r="H46" s="25"/>
      <c r="I46" s="22">
        <v>0</v>
      </c>
      <c r="J46" s="23">
        <v>2</v>
      </c>
      <c r="K46" s="23" t="s">
        <v>86</v>
      </c>
      <c r="L46" s="25">
        <v>2</v>
      </c>
      <c r="M46" s="22"/>
      <c r="N46" s="23"/>
      <c r="O46" s="23"/>
      <c r="P46" s="25"/>
      <c r="Q46" s="22"/>
      <c r="R46" s="23"/>
      <c r="S46" s="23"/>
      <c r="T46" s="25"/>
      <c r="U46" s="37"/>
      <c r="V46" s="38"/>
      <c r="W46" s="38"/>
      <c r="X46" s="39"/>
      <c r="Y46" s="40"/>
      <c r="Z46" s="41"/>
      <c r="AA46" s="41"/>
      <c r="AB46" s="42"/>
      <c r="AC46" s="81" t="s">
        <v>97</v>
      </c>
      <c r="AD46" s="51" t="s">
        <v>76</v>
      </c>
    </row>
    <row r="47" spans="1:31" s="18" customFormat="1" ht="18" customHeight="1" x14ac:dyDescent="0.25">
      <c r="A47" s="90" t="s">
        <v>216</v>
      </c>
      <c r="B47" s="35" t="s">
        <v>214</v>
      </c>
      <c r="C47" s="35" t="s">
        <v>215</v>
      </c>
      <c r="D47" s="271" t="s">
        <v>213</v>
      </c>
      <c r="E47" s="22"/>
      <c r="F47" s="269"/>
      <c r="G47" s="269"/>
      <c r="H47" s="25"/>
      <c r="I47" s="22"/>
      <c r="J47" s="269"/>
      <c r="K47" s="269"/>
      <c r="L47" s="25"/>
      <c r="M47" s="22">
        <v>0</v>
      </c>
      <c r="N47" s="269">
        <v>2</v>
      </c>
      <c r="O47" s="269" t="s">
        <v>86</v>
      </c>
      <c r="P47" s="25">
        <v>2</v>
      </c>
      <c r="Q47" s="22"/>
      <c r="R47" s="269"/>
      <c r="S47" s="269"/>
      <c r="T47" s="25"/>
      <c r="U47" s="75"/>
      <c r="V47" s="99"/>
      <c r="W47" s="99"/>
      <c r="X47" s="100"/>
      <c r="Y47" s="40"/>
      <c r="Z47" s="270"/>
      <c r="AA47" s="270"/>
      <c r="AB47" s="42"/>
      <c r="AC47" s="51" t="s">
        <v>97</v>
      </c>
      <c r="AD47" s="51" t="s">
        <v>76</v>
      </c>
    </row>
    <row r="48" spans="1:31" s="58" customFormat="1" ht="18" customHeight="1" x14ac:dyDescent="0.25">
      <c r="A48" s="90" t="s">
        <v>194</v>
      </c>
      <c r="B48" s="35" t="s">
        <v>54</v>
      </c>
      <c r="C48" s="35" t="s">
        <v>108</v>
      </c>
      <c r="D48" s="271"/>
      <c r="E48" s="22"/>
      <c r="F48" s="23"/>
      <c r="G48" s="23"/>
      <c r="H48" s="25"/>
      <c r="I48" s="22">
        <v>0</v>
      </c>
      <c r="J48" s="23">
        <v>3</v>
      </c>
      <c r="K48" s="23" t="s">
        <v>86</v>
      </c>
      <c r="L48" s="25">
        <v>3</v>
      </c>
      <c r="M48" s="22"/>
      <c r="N48" s="23"/>
      <c r="O48" s="23"/>
      <c r="P48" s="25"/>
      <c r="Q48" s="22"/>
      <c r="R48" s="23"/>
      <c r="S48" s="23"/>
      <c r="T48" s="25"/>
      <c r="U48" s="43"/>
      <c r="V48" s="41"/>
      <c r="W48" s="41"/>
      <c r="X48" s="44"/>
      <c r="Y48" s="94"/>
      <c r="Z48" s="95"/>
      <c r="AA48" s="95"/>
      <c r="AB48" s="124"/>
      <c r="AC48" s="51" t="s">
        <v>97</v>
      </c>
      <c r="AD48" s="51" t="s">
        <v>76</v>
      </c>
    </row>
    <row r="49" spans="1:31" s="18" customFormat="1" ht="18" customHeight="1" x14ac:dyDescent="0.25">
      <c r="A49" s="90" t="s">
        <v>195</v>
      </c>
      <c r="B49" s="35" t="s">
        <v>55</v>
      </c>
      <c r="C49" s="35" t="s">
        <v>109</v>
      </c>
      <c r="D49" s="35" t="s">
        <v>54</v>
      </c>
      <c r="E49" s="22"/>
      <c r="F49" s="23"/>
      <c r="G49" s="23"/>
      <c r="H49" s="25"/>
      <c r="I49" s="22"/>
      <c r="J49" s="23"/>
      <c r="K49" s="23"/>
      <c r="L49" s="25"/>
      <c r="M49" s="22">
        <v>0</v>
      </c>
      <c r="N49" s="23">
        <v>3</v>
      </c>
      <c r="O49" s="23" t="s">
        <v>86</v>
      </c>
      <c r="P49" s="25">
        <v>5</v>
      </c>
      <c r="Q49" s="22"/>
      <c r="R49" s="23"/>
      <c r="S49" s="23"/>
      <c r="T49" s="25"/>
      <c r="U49" s="22"/>
      <c r="V49" s="41"/>
      <c r="W49" s="41"/>
      <c r="X49" s="44"/>
      <c r="Y49" s="40"/>
      <c r="Z49" s="41"/>
      <c r="AA49" s="41"/>
      <c r="AB49" s="42"/>
      <c r="AC49" s="51" t="s">
        <v>97</v>
      </c>
      <c r="AD49" s="51" t="s">
        <v>76</v>
      </c>
    </row>
    <row r="50" spans="1:31" s="18" customFormat="1" ht="18" customHeight="1" thickBot="1" x14ac:dyDescent="0.3">
      <c r="A50" s="244" t="s">
        <v>197</v>
      </c>
      <c r="B50" s="35" t="s">
        <v>56</v>
      </c>
      <c r="C50" s="212" t="s">
        <v>133</v>
      </c>
      <c r="D50" s="36"/>
      <c r="E50" s="22"/>
      <c r="F50" s="23"/>
      <c r="G50" s="23"/>
      <c r="H50" s="25"/>
      <c r="I50" s="22">
        <v>0</v>
      </c>
      <c r="J50" s="23">
        <v>3</v>
      </c>
      <c r="K50" s="23" t="s">
        <v>86</v>
      </c>
      <c r="L50" s="25">
        <v>5</v>
      </c>
      <c r="M50" s="22"/>
      <c r="N50" s="23"/>
      <c r="O50" s="23"/>
      <c r="P50" s="25"/>
      <c r="Q50" s="22"/>
      <c r="R50" s="23"/>
      <c r="S50" s="23"/>
      <c r="T50" s="25"/>
      <c r="U50" s="22"/>
      <c r="V50" s="41"/>
      <c r="W50" s="41"/>
      <c r="X50" s="44"/>
      <c r="Y50" s="40"/>
      <c r="Z50" s="41"/>
      <c r="AA50" s="41"/>
      <c r="AB50" s="42"/>
      <c r="AC50" s="123" t="s">
        <v>29</v>
      </c>
      <c r="AD50" s="51" t="s">
        <v>79</v>
      </c>
    </row>
    <row r="51" spans="1:31" s="49" customFormat="1" ht="18" customHeight="1" thickBot="1" x14ac:dyDescent="0.3">
      <c r="A51" s="242"/>
      <c r="B51" s="154" t="s">
        <v>9</v>
      </c>
      <c r="C51" s="154"/>
      <c r="D51" s="155">
        <f>+H51+L51+P51+T51+X51+AB51</f>
        <v>17</v>
      </c>
      <c r="E51" s="156">
        <f>SUM(E46:E50)</f>
        <v>0</v>
      </c>
      <c r="F51" s="157">
        <f>SUM(F46:F50)</f>
        <v>0</v>
      </c>
      <c r="G51" s="157"/>
      <c r="H51" s="158">
        <f>SUM(H46:H50)</f>
        <v>0</v>
      </c>
      <c r="I51" s="156">
        <f>SUM(I46:I50)</f>
        <v>0</v>
      </c>
      <c r="J51" s="157">
        <f>SUM(J46:J50)</f>
        <v>8</v>
      </c>
      <c r="K51" s="157"/>
      <c r="L51" s="158">
        <f>SUM(L46:L50)</f>
        <v>10</v>
      </c>
      <c r="M51" s="156">
        <f>SUM(M46:M50)</f>
        <v>0</v>
      </c>
      <c r="N51" s="157">
        <f>SUM(N46:N50)</f>
        <v>5</v>
      </c>
      <c r="O51" s="157"/>
      <c r="P51" s="158">
        <f>SUM(P46:P50)</f>
        <v>7</v>
      </c>
      <c r="Q51" s="156">
        <f>SUM(Q46:Q50)</f>
        <v>0</v>
      </c>
      <c r="R51" s="157">
        <f>SUM(R46:R50)</f>
        <v>0</v>
      </c>
      <c r="S51" s="157"/>
      <c r="T51" s="158">
        <f>SUM(T46:T50)</f>
        <v>0</v>
      </c>
      <c r="U51" s="156">
        <f>SUM(U46:U50)</f>
        <v>0</v>
      </c>
      <c r="V51" s="157">
        <f>SUM(V46:V50)</f>
        <v>0</v>
      </c>
      <c r="W51" s="157"/>
      <c r="X51" s="158">
        <f>SUM(X46:X50)</f>
        <v>0</v>
      </c>
      <c r="Y51" s="156">
        <f>SUM(Y46:Y50)</f>
        <v>0</v>
      </c>
      <c r="Z51" s="157">
        <f>SUM(Z46:Z50)</f>
        <v>0</v>
      </c>
      <c r="AA51" s="157"/>
      <c r="AB51" s="158">
        <f>SUM(AB46:AB50)</f>
        <v>0</v>
      </c>
      <c r="AC51" s="160"/>
      <c r="AD51" s="160"/>
      <c r="AE51" s="59"/>
    </row>
    <row r="52" spans="1:31" ht="18" customHeight="1" thickBot="1" x14ac:dyDescent="0.3">
      <c r="A52" s="308" t="s">
        <v>149</v>
      </c>
      <c r="B52" s="309"/>
      <c r="C52" s="309"/>
      <c r="D52" s="309"/>
      <c r="E52" s="309"/>
      <c r="F52" s="309"/>
      <c r="G52" s="309"/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  <c r="AD52" s="310"/>
      <c r="AE52" s="57"/>
    </row>
    <row r="53" spans="1:31" s="60" customFormat="1" ht="18" customHeight="1" x14ac:dyDescent="0.25">
      <c r="A53" s="245" t="s">
        <v>196</v>
      </c>
      <c r="B53" s="45" t="s">
        <v>57</v>
      </c>
      <c r="C53" s="45" t="s">
        <v>110</v>
      </c>
      <c r="D53" s="24"/>
      <c r="E53" s="22"/>
      <c r="F53" s="23"/>
      <c r="G53" s="23"/>
      <c r="H53" s="25"/>
      <c r="I53" s="22">
        <v>0</v>
      </c>
      <c r="J53" s="23">
        <v>4</v>
      </c>
      <c r="K53" s="23" t="s">
        <v>86</v>
      </c>
      <c r="L53" s="25">
        <v>5</v>
      </c>
      <c r="M53" s="22"/>
      <c r="N53" s="23"/>
      <c r="O53" s="23"/>
      <c r="P53" s="25"/>
      <c r="Q53" s="22"/>
      <c r="R53" s="23"/>
      <c r="S53" s="23"/>
      <c r="T53" s="25"/>
      <c r="U53" s="22"/>
      <c r="V53" s="41"/>
      <c r="W53" s="38"/>
      <c r="X53" s="88"/>
      <c r="Y53" s="97"/>
      <c r="Z53" s="38"/>
      <c r="AA53" s="38"/>
      <c r="AB53" s="39"/>
      <c r="AC53" s="98" t="s">
        <v>97</v>
      </c>
      <c r="AD53" s="81" t="s">
        <v>71</v>
      </c>
      <c r="AE53" s="53"/>
    </row>
    <row r="54" spans="1:31" s="60" customFormat="1" ht="18" customHeight="1" x14ac:dyDescent="0.25">
      <c r="A54" s="245" t="s">
        <v>198</v>
      </c>
      <c r="B54" s="45" t="s">
        <v>58</v>
      </c>
      <c r="C54" s="45" t="s">
        <v>132</v>
      </c>
      <c r="D54" s="46"/>
      <c r="E54" s="22">
        <v>0</v>
      </c>
      <c r="F54" s="23">
        <v>4</v>
      </c>
      <c r="G54" s="23" t="s">
        <v>86</v>
      </c>
      <c r="H54" s="25">
        <v>5</v>
      </c>
      <c r="I54" s="22"/>
      <c r="J54" s="23"/>
      <c r="K54" s="23"/>
      <c r="L54" s="25"/>
      <c r="M54" s="22"/>
      <c r="N54" s="23"/>
      <c r="O54" s="23"/>
      <c r="P54" s="25"/>
      <c r="Q54" s="22"/>
      <c r="R54" s="23"/>
      <c r="S54" s="23"/>
      <c r="T54" s="25"/>
      <c r="U54" s="22"/>
      <c r="V54" s="41"/>
      <c r="W54" s="41"/>
      <c r="X54" s="42"/>
      <c r="Y54" s="43"/>
      <c r="Z54" s="41"/>
      <c r="AA54" s="41"/>
      <c r="AB54" s="44"/>
      <c r="AC54" s="98" t="s">
        <v>97</v>
      </c>
      <c r="AD54" s="33" t="s">
        <v>80</v>
      </c>
      <c r="AE54" s="53"/>
    </row>
    <row r="55" spans="1:31" s="60" customFormat="1" ht="18" customHeight="1" x14ac:dyDescent="0.25">
      <c r="A55" s="246" t="s">
        <v>199</v>
      </c>
      <c r="B55" s="45" t="s">
        <v>28</v>
      </c>
      <c r="C55" s="45" t="s">
        <v>111</v>
      </c>
      <c r="D55" s="46"/>
      <c r="E55" s="22"/>
      <c r="F55" s="23"/>
      <c r="G55" s="23"/>
      <c r="H55" s="25"/>
      <c r="I55" s="22"/>
      <c r="J55" s="23"/>
      <c r="K55" s="23"/>
      <c r="L55" s="25"/>
      <c r="M55" s="22"/>
      <c r="N55" s="23"/>
      <c r="O55" s="23"/>
      <c r="P55" s="25"/>
      <c r="Q55" s="22">
        <v>0</v>
      </c>
      <c r="R55" s="23">
        <v>2</v>
      </c>
      <c r="S55" s="23" t="s">
        <v>86</v>
      </c>
      <c r="T55" s="25">
        <v>2</v>
      </c>
      <c r="U55" s="22"/>
      <c r="V55" s="41"/>
      <c r="W55" s="41"/>
      <c r="X55" s="42"/>
      <c r="Y55" s="43"/>
      <c r="Z55" s="41"/>
      <c r="AA55" s="41"/>
      <c r="AB55" s="44"/>
      <c r="AC55" s="54" t="s">
        <v>29</v>
      </c>
      <c r="AD55" s="33" t="s">
        <v>79</v>
      </c>
      <c r="AE55" s="53"/>
    </row>
    <row r="56" spans="1:31" s="111" customFormat="1" ht="18" customHeight="1" x14ac:dyDescent="0.25">
      <c r="A56" s="246" t="s">
        <v>200</v>
      </c>
      <c r="B56" s="45" t="s">
        <v>59</v>
      </c>
      <c r="C56" s="45" t="s">
        <v>130</v>
      </c>
      <c r="D56" s="46"/>
      <c r="E56" s="22"/>
      <c r="F56" s="23"/>
      <c r="G56" s="23"/>
      <c r="H56" s="25"/>
      <c r="I56" s="22"/>
      <c r="J56" s="23"/>
      <c r="K56" s="23"/>
      <c r="L56" s="25"/>
      <c r="M56" s="150"/>
      <c r="N56" s="151"/>
      <c r="O56" s="151"/>
      <c r="P56" s="152"/>
      <c r="Q56" s="22"/>
      <c r="R56" s="23"/>
      <c r="S56" s="23"/>
      <c r="T56" s="25"/>
      <c r="U56" s="22"/>
      <c r="V56" s="41"/>
      <c r="W56" s="41"/>
      <c r="X56" s="42"/>
      <c r="Y56" s="22">
        <v>0</v>
      </c>
      <c r="Z56" s="23">
        <v>3</v>
      </c>
      <c r="AA56" s="23" t="s">
        <v>86</v>
      </c>
      <c r="AB56" s="25">
        <v>3</v>
      </c>
      <c r="AC56" s="98" t="s">
        <v>97</v>
      </c>
      <c r="AD56" s="33" t="s">
        <v>76</v>
      </c>
      <c r="AE56" s="52"/>
    </row>
    <row r="57" spans="1:31" s="60" customFormat="1" ht="18" customHeight="1" thickBot="1" x14ac:dyDescent="0.3">
      <c r="A57" s="246" t="s">
        <v>201</v>
      </c>
      <c r="B57" s="45" t="s">
        <v>60</v>
      </c>
      <c r="C57" s="45" t="s">
        <v>112</v>
      </c>
      <c r="D57" s="46"/>
      <c r="E57" s="22"/>
      <c r="F57" s="23"/>
      <c r="G57" s="23"/>
      <c r="H57" s="25"/>
      <c r="I57" s="22"/>
      <c r="J57" s="23"/>
      <c r="K57" s="23"/>
      <c r="L57" s="25"/>
      <c r="M57" s="22"/>
      <c r="N57" s="23"/>
      <c r="O57" s="23"/>
      <c r="P57" s="25"/>
      <c r="Q57" s="22"/>
      <c r="R57" s="23"/>
      <c r="S57" s="23"/>
      <c r="T57" s="25"/>
      <c r="U57" s="22"/>
      <c r="V57" s="41"/>
      <c r="W57" s="41"/>
      <c r="X57" s="42"/>
      <c r="Y57" s="31">
        <v>0</v>
      </c>
      <c r="Z57" s="29">
        <v>3</v>
      </c>
      <c r="AA57" s="29" t="s">
        <v>86</v>
      </c>
      <c r="AB57" s="30">
        <v>5</v>
      </c>
      <c r="AC57" s="98" t="s">
        <v>97</v>
      </c>
      <c r="AD57" s="33" t="s">
        <v>76</v>
      </c>
      <c r="AE57" s="53"/>
    </row>
    <row r="58" spans="1:31" ht="18" customHeight="1" thickBot="1" x14ac:dyDescent="0.3">
      <c r="A58" s="247"/>
      <c r="B58" s="154" t="s">
        <v>9</v>
      </c>
      <c r="C58" s="154"/>
      <c r="D58" s="155">
        <f>+H58+L58+P58+T58+X58+AB58</f>
        <v>20</v>
      </c>
      <c r="E58" s="156">
        <f>SUM(E53:E57)</f>
        <v>0</v>
      </c>
      <c r="F58" s="157">
        <f>SUM(F53:F57)</f>
        <v>4</v>
      </c>
      <c r="G58" s="157"/>
      <c r="H58" s="158">
        <f>SUM(H53:H57)</f>
        <v>5</v>
      </c>
      <c r="I58" s="156">
        <f>SUM(I53:I57)</f>
        <v>0</v>
      </c>
      <c r="J58" s="157">
        <f>SUM(J53:J57)</f>
        <v>4</v>
      </c>
      <c r="K58" s="157"/>
      <c r="L58" s="158">
        <f>SUM(L53:L57)</f>
        <v>5</v>
      </c>
      <c r="M58" s="156">
        <f>SUM(M53:M57)</f>
        <v>0</v>
      </c>
      <c r="N58" s="157">
        <f>SUM(N53:N57)</f>
        <v>0</v>
      </c>
      <c r="O58" s="157"/>
      <c r="P58" s="158">
        <f>SUM(P53:P57)</f>
        <v>0</v>
      </c>
      <c r="Q58" s="156">
        <f>SUM(Q53:Q57)</f>
        <v>0</v>
      </c>
      <c r="R58" s="157">
        <f>SUM(R53:R57)</f>
        <v>2</v>
      </c>
      <c r="S58" s="157"/>
      <c r="T58" s="158">
        <f>SUM(T53:T57)</f>
        <v>2</v>
      </c>
      <c r="U58" s="156">
        <f>SUM(U53:U57)</f>
        <v>0</v>
      </c>
      <c r="V58" s="157">
        <f>SUM(V53:V57)</f>
        <v>0</v>
      </c>
      <c r="W58" s="157"/>
      <c r="X58" s="158">
        <f>SUM(X53:X57)</f>
        <v>0</v>
      </c>
      <c r="Y58" s="156">
        <f>SUM(Y53:Y57)</f>
        <v>0</v>
      </c>
      <c r="Z58" s="157">
        <f>SUM(Z53:Z57)</f>
        <v>6</v>
      </c>
      <c r="AA58" s="157"/>
      <c r="AB58" s="159">
        <f>SUM(AB53:AB57)</f>
        <v>8</v>
      </c>
      <c r="AC58" s="136"/>
      <c r="AD58" s="136"/>
      <c r="AE58" s="57"/>
    </row>
    <row r="59" spans="1:31" ht="18" customHeight="1" thickBot="1" x14ac:dyDescent="0.3">
      <c r="A59" s="292" t="s">
        <v>150</v>
      </c>
      <c r="B59" s="294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311"/>
      <c r="AE59" s="57"/>
    </row>
    <row r="60" spans="1:31" s="60" customFormat="1" ht="18" customHeight="1" x14ac:dyDescent="0.25">
      <c r="A60" s="240" t="s">
        <v>203</v>
      </c>
      <c r="B60" s="33" t="s">
        <v>62</v>
      </c>
      <c r="C60" s="96" t="s">
        <v>114</v>
      </c>
      <c r="D60" s="96"/>
      <c r="E60" s="80"/>
      <c r="F60" s="78"/>
      <c r="G60" s="99"/>
      <c r="H60" s="100"/>
      <c r="I60" s="101"/>
      <c r="J60" s="99"/>
      <c r="K60" s="99"/>
      <c r="L60" s="100"/>
      <c r="M60" s="101"/>
      <c r="N60" s="99"/>
      <c r="O60" s="99"/>
      <c r="P60" s="100"/>
      <c r="Q60" s="101"/>
      <c r="R60" s="99"/>
      <c r="S60" s="99"/>
      <c r="T60" s="100"/>
      <c r="U60" s="101"/>
      <c r="V60" s="99"/>
      <c r="W60" s="99"/>
      <c r="X60" s="100"/>
      <c r="Y60" s="101">
        <v>2</v>
      </c>
      <c r="Z60" s="99">
        <v>0</v>
      </c>
      <c r="AA60" s="99" t="s">
        <v>87</v>
      </c>
      <c r="AB60" s="100">
        <v>2</v>
      </c>
      <c r="AC60" s="98" t="s">
        <v>97</v>
      </c>
      <c r="AD60" s="33" t="s">
        <v>76</v>
      </c>
      <c r="AE60" s="53"/>
    </row>
    <row r="61" spans="1:31" s="60" customFormat="1" ht="18" customHeight="1" x14ac:dyDescent="0.25">
      <c r="A61" s="240" t="s">
        <v>204</v>
      </c>
      <c r="B61" s="33" t="s">
        <v>63</v>
      </c>
      <c r="C61" s="96" t="s">
        <v>115</v>
      </c>
      <c r="D61" s="96"/>
      <c r="E61" s="80"/>
      <c r="F61" s="78"/>
      <c r="G61" s="99"/>
      <c r="H61" s="100"/>
      <c r="I61" s="101"/>
      <c r="J61" s="99"/>
      <c r="K61" s="99"/>
      <c r="L61" s="100"/>
      <c r="M61" s="101"/>
      <c r="N61" s="99"/>
      <c r="O61" s="99"/>
      <c r="P61" s="100"/>
      <c r="Q61" s="101">
        <v>2</v>
      </c>
      <c r="R61" s="99">
        <v>0</v>
      </c>
      <c r="S61" s="99" t="s">
        <v>87</v>
      </c>
      <c r="T61" s="100">
        <v>2</v>
      </c>
      <c r="U61" s="101"/>
      <c r="V61" s="99"/>
      <c r="W61" s="99"/>
      <c r="X61" s="100"/>
      <c r="Y61" s="101"/>
      <c r="Z61" s="99"/>
      <c r="AA61" s="99"/>
      <c r="AB61" s="100"/>
      <c r="AC61" s="98" t="s">
        <v>97</v>
      </c>
      <c r="AD61" s="33" t="s">
        <v>77</v>
      </c>
      <c r="AE61" s="53"/>
    </row>
    <row r="62" spans="1:31" s="60" customFormat="1" ht="18" customHeight="1" x14ac:dyDescent="0.25">
      <c r="A62" s="240" t="s">
        <v>205</v>
      </c>
      <c r="B62" s="33" t="s">
        <v>64</v>
      </c>
      <c r="C62" s="96" t="s">
        <v>116</v>
      </c>
      <c r="D62" s="96"/>
      <c r="E62" s="80"/>
      <c r="F62" s="78"/>
      <c r="G62" s="99"/>
      <c r="H62" s="100"/>
      <c r="I62" s="101"/>
      <c r="J62" s="99"/>
      <c r="K62" s="99"/>
      <c r="L62" s="100"/>
      <c r="M62" s="101"/>
      <c r="N62" s="99"/>
      <c r="O62" s="99"/>
      <c r="P62" s="100"/>
      <c r="Q62" s="101"/>
      <c r="R62" s="99"/>
      <c r="S62" s="99"/>
      <c r="T62" s="100"/>
      <c r="U62" s="101">
        <v>2</v>
      </c>
      <c r="V62" s="99">
        <v>0</v>
      </c>
      <c r="W62" s="99" t="s">
        <v>87</v>
      </c>
      <c r="X62" s="100">
        <v>2</v>
      </c>
      <c r="Y62" s="101"/>
      <c r="Z62" s="99"/>
      <c r="AA62" s="99"/>
      <c r="AB62" s="100"/>
      <c r="AC62" s="98" t="s">
        <v>97</v>
      </c>
      <c r="AD62" s="51" t="s">
        <v>76</v>
      </c>
      <c r="AE62" s="53"/>
    </row>
    <row r="63" spans="1:31" s="60" customFormat="1" ht="18" customHeight="1" x14ac:dyDescent="0.25">
      <c r="A63" s="248" t="s">
        <v>174</v>
      </c>
      <c r="B63" s="33" t="s">
        <v>134</v>
      </c>
      <c r="C63" s="96" t="s">
        <v>139</v>
      </c>
      <c r="D63" s="96"/>
      <c r="E63" s="101">
        <v>2</v>
      </c>
      <c r="F63" s="99">
        <v>1</v>
      </c>
      <c r="G63" s="99" t="s">
        <v>87</v>
      </c>
      <c r="H63" s="100">
        <v>3</v>
      </c>
      <c r="I63" s="101"/>
      <c r="J63" s="99"/>
      <c r="K63" s="99"/>
      <c r="L63" s="100"/>
      <c r="M63" s="101"/>
      <c r="N63" s="99"/>
      <c r="O63" s="99"/>
      <c r="P63" s="100"/>
      <c r="Q63" s="101"/>
      <c r="R63" s="99"/>
      <c r="S63" s="99"/>
      <c r="T63" s="100"/>
      <c r="U63" s="101"/>
      <c r="V63" s="99"/>
      <c r="W63" s="99"/>
      <c r="X63" s="100"/>
      <c r="Y63" s="101"/>
      <c r="Z63" s="99"/>
      <c r="AA63" s="99"/>
      <c r="AB63" s="100"/>
      <c r="AC63" s="112" t="s">
        <v>98</v>
      </c>
      <c r="AD63" s="51" t="s">
        <v>70</v>
      </c>
      <c r="AE63" s="53"/>
    </row>
    <row r="64" spans="1:31" s="60" customFormat="1" ht="18" customHeight="1" x14ac:dyDescent="0.25">
      <c r="A64" s="240" t="s">
        <v>175</v>
      </c>
      <c r="B64" s="33" t="s">
        <v>135</v>
      </c>
      <c r="C64" s="33" t="s">
        <v>140</v>
      </c>
      <c r="D64" s="33" t="s">
        <v>137</v>
      </c>
      <c r="E64" s="80"/>
      <c r="F64" s="78"/>
      <c r="G64" s="99"/>
      <c r="H64" s="100"/>
      <c r="I64" s="101">
        <v>2</v>
      </c>
      <c r="J64" s="99">
        <v>1</v>
      </c>
      <c r="K64" s="99" t="s">
        <v>87</v>
      </c>
      <c r="L64" s="100">
        <v>3</v>
      </c>
      <c r="M64" s="101"/>
      <c r="N64" s="99"/>
      <c r="O64" s="99"/>
      <c r="P64" s="100"/>
      <c r="Q64" s="101"/>
      <c r="R64" s="99"/>
      <c r="S64" s="99"/>
      <c r="T64" s="100"/>
      <c r="U64" s="101"/>
      <c r="V64" s="99"/>
      <c r="W64" s="99"/>
      <c r="X64" s="100"/>
      <c r="Y64" s="101"/>
      <c r="Z64" s="99"/>
      <c r="AA64" s="99"/>
      <c r="AB64" s="100"/>
      <c r="AC64" s="112" t="s">
        <v>98</v>
      </c>
      <c r="AD64" s="51" t="s">
        <v>70</v>
      </c>
      <c r="AE64" s="53"/>
    </row>
    <row r="65" spans="1:31" s="60" customFormat="1" ht="18" customHeight="1" x14ac:dyDescent="0.25">
      <c r="A65" s="240" t="s">
        <v>176</v>
      </c>
      <c r="B65" s="33" t="s">
        <v>136</v>
      </c>
      <c r="C65" s="96" t="s">
        <v>142</v>
      </c>
      <c r="D65" s="96" t="s">
        <v>135</v>
      </c>
      <c r="E65" s="80"/>
      <c r="F65" s="78"/>
      <c r="G65" s="99"/>
      <c r="H65" s="100"/>
      <c r="I65" s="101"/>
      <c r="J65" s="99"/>
      <c r="K65" s="99"/>
      <c r="L65" s="100"/>
      <c r="M65" s="101">
        <v>2</v>
      </c>
      <c r="N65" s="99">
        <v>1</v>
      </c>
      <c r="O65" s="99" t="s">
        <v>87</v>
      </c>
      <c r="P65" s="100">
        <v>3</v>
      </c>
      <c r="Q65" s="101"/>
      <c r="R65" s="99"/>
      <c r="S65" s="99"/>
      <c r="T65" s="100"/>
      <c r="U65" s="101"/>
      <c r="V65" s="99"/>
      <c r="W65" s="99"/>
      <c r="X65" s="100"/>
      <c r="Y65" s="101"/>
      <c r="Z65" s="99"/>
      <c r="AA65" s="99"/>
      <c r="AB65" s="100"/>
      <c r="AC65" s="112" t="s">
        <v>98</v>
      </c>
      <c r="AD65" s="51" t="s">
        <v>70</v>
      </c>
      <c r="AE65" s="53"/>
    </row>
    <row r="66" spans="1:31" s="60" customFormat="1" ht="18" customHeight="1" x14ac:dyDescent="0.25">
      <c r="A66" s="240" t="s">
        <v>206</v>
      </c>
      <c r="B66" s="33" t="s">
        <v>65</v>
      </c>
      <c r="C66" s="96" t="s">
        <v>117</v>
      </c>
      <c r="D66" s="96"/>
      <c r="E66" s="80"/>
      <c r="F66" s="78"/>
      <c r="G66" s="99"/>
      <c r="H66" s="100"/>
      <c r="I66" s="101"/>
      <c r="J66" s="99"/>
      <c r="K66" s="99"/>
      <c r="L66" s="100"/>
      <c r="M66" s="101"/>
      <c r="N66" s="99"/>
      <c r="O66" s="99"/>
      <c r="P66" s="100"/>
      <c r="Q66" s="101">
        <v>2</v>
      </c>
      <c r="R66" s="99">
        <v>0</v>
      </c>
      <c r="S66" s="99" t="s">
        <v>87</v>
      </c>
      <c r="T66" s="100">
        <v>2</v>
      </c>
      <c r="U66" s="101"/>
      <c r="V66" s="99"/>
      <c r="W66" s="99"/>
      <c r="X66" s="100"/>
      <c r="Y66" s="101"/>
      <c r="Z66" s="99"/>
      <c r="AA66" s="99"/>
      <c r="AB66" s="100"/>
      <c r="AC66" s="112" t="s">
        <v>94</v>
      </c>
      <c r="AD66" s="51" t="s">
        <v>75</v>
      </c>
      <c r="AE66" s="53"/>
    </row>
    <row r="67" spans="1:31" s="60" customFormat="1" ht="18" customHeight="1" x14ac:dyDescent="0.25">
      <c r="A67" s="249" t="s">
        <v>207</v>
      </c>
      <c r="B67" s="33" t="s">
        <v>66</v>
      </c>
      <c r="C67" s="96" t="s">
        <v>118</v>
      </c>
      <c r="D67" s="96"/>
      <c r="E67" s="80"/>
      <c r="F67" s="78"/>
      <c r="G67" s="99"/>
      <c r="H67" s="100"/>
      <c r="I67" s="101"/>
      <c r="J67" s="99"/>
      <c r="K67" s="99"/>
      <c r="L67" s="100"/>
      <c r="M67" s="101"/>
      <c r="N67" s="99"/>
      <c r="O67" s="99"/>
      <c r="P67" s="100"/>
      <c r="Q67" s="101"/>
      <c r="R67" s="99"/>
      <c r="S67" s="99"/>
      <c r="T67" s="100"/>
      <c r="U67" s="137">
        <v>2</v>
      </c>
      <c r="V67" s="138">
        <v>0</v>
      </c>
      <c r="W67" s="138" t="s">
        <v>87</v>
      </c>
      <c r="X67" s="139">
        <v>2</v>
      </c>
      <c r="Y67" s="101"/>
      <c r="Z67" s="99"/>
      <c r="AA67" s="99"/>
      <c r="AB67" s="100"/>
      <c r="AC67" s="112" t="s">
        <v>98</v>
      </c>
      <c r="AD67" s="51" t="s">
        <v>74</v>
      </c>
      <c r="AE67" s="53"/>
    </row>
    <row r="68" spans="1:31" s="60" customFormat="1" ht="18" customHeight="1" x14ac:dyDescent="0.25">
      <c r="A68" s="240" t="s">
        <v>177</v>
      </c>
      <c r="B68" s="33" t="s">
        <v>138</v>
      </c>
      <c r="C68" s="96" t="s">
        <v>141</v>
      </c>
      <c r="D68" s="96" t="s">
        <v>136</v>
      </c>
      <c r="E68" s="80"/>
      <c r="F68" s="78"/>
      <c r="G68" s="99"/>
      <c r="H68" s="100"/>
      <c r="I68" s="101"/>
      <c r="J68" s="99"/>
      <c r="K68" s="99"/>
      <c r="L68" s="100"/>
      <c r="M68" s="101"/>
      <c r="N68" s="99"/>
      <c r="O68" s="99"/>
      <c r="P68" s="100"/>
      <c r="Q68" s="101">
        <v>2</v>
      </c>
      <c r="R68" s="99">
        <v>1</v>
      </c>
      <c r="S68" s="99" t="s">
        <v>87</v>
      </c>
      <c r="T68" s="100">
        <v>3</v>
      </c>
      <c r="U68" s="101"/>
      <c r="V68" s="99"/>
      <c r="W68" s="99"/>
      <c r="X68" s="100"/>
      <c r="Y68" s="101"/>
      <c r="Z68" s="99"/>
      <c r="AA68" s="99"/>
      <c r="AB68" s="100"/>
      <c r="AC68" s="112" t="s">
        <v>98</v>
      </c>
      <c r="AD68" s="51" t="s">
        <v>70</v>
      </c>
      <c r="AE68" s="53"/>
    </row>
    <row r="69" spans="1:31" s="60" customFormat="1" ht="18" customHeight="1" x14ac:dyDescent="0.25">
      <c r="A69" s="240" t="s">
        <v>178</v>
      </c>
      <c r="B69" s="33" t="s">
        <v>143</v>
      </c>
      <c r="C69" s="96" t="s">
        <v>144</v>
      </c>
      <c r="D69" s="33" t="s">
        <v>138</v>
      </c>
      <c r="E69" s="80"/>
      <c r="F69" s="78"/>
      <c r="G69" s="99"/>
      <c r="H69" s="100"/>
      <c r="I69" s="101"/>
      <c r="J69" s="99"/>
      <c r="K69" s="99"/>
      <c r="L69" s="100"/>
      <c r="M69" s="101"/>
      <c r="N69" s="99"/>
      <c r="O69" s="99"/>
      <c r="P69" s="100"/>
      <c r="Q69" s="101"/>
      <c r="R69" s="99"/>
      <c r="S69" s="99"/>
      <c r="T69" s="100"/>
      <c r="U69" s="101">
        <v>2</v>
      </c>
      <c r="V69" s="99">
        <v>1</v>
      </c>
      <c r="W69" s="99" t="s">
        <v>87</v>
      </c>
      <c r="X69" s="100">
        <v>3</v>
      </c>
      <c r="Y69" s="101"/>
      <c r="Z69" s="99"/>
      <c r="AA69" s="99"/>
      <c r="AB69" s="100"/>
      <c r="AC69" s="112" t="s">
        <v>98</v>
      </c>
      <c r="AD69" s="51" t="s">
        <v>168</v>
      </c>
      <c r="AE69" s="53"/>
    </row>
    <row r="70" spans="1:31" s="60" customFormat="1" ht="18" customHeight="1" x14ac:dyDescent="0.25">
      <c r="A70" s="240" t="s">
        <v>208</v>
      </c>
      <c r="B70" s="33" t="s">
        <v>67</v>
      </c>
      <c r="C70" s="96" t="s">
        <v>119</v>
      </c>
      <c r="D70" s="96"/>
      <c r="E70" s="80"/>
      <c r="F70" s="78"/>
      <c r="G70" s="99"/>
      <c r="H70" s="100"/>
      <c r="I70" s="101"/>
      <c r="J70" s="99"/>
      <c r="K70" s="99"/>
      <c r="L70" s="100"/>
      <c r="M70" s="101"/>
      <c r="N70" s="99"/>
      <c r="O70" s="99"/>
      <c r="P70" s="100"/>
      <c r="Q70" s="101">
        <v>2</v>
      </c>
      <c r="R70" s="99">
        <v>0</v>
      </c>
      <c r="S70" s="99" t="s">
        <v>87</v>
      </c>
      <c r="T70" s="100">
        <v>2</v>
      </c>
      <c r="U70" s="101"/>
      <c r="V70" s="99"/>
      <c r="W70" s="99"/>
      <c r="X70" s="100"/>
      <c r="Y70" s="101"/>
      <c r="Z70" s="99"/>
      <c r="AA70" s="99"/>
      <c r="AB70" s="100"/>
      <c r="AC70" s="112" t="s">
        <v>95</v>
      </c>
      <c r="AD70" s="51" t="s">
        <v>73</v>
      </c>
      <c r="AE70" s="53"/>
    </row>
    <row r="71" spans="1:31" s="60" customFormat="1" ht="18" customHeight="1" x14ac:dyDescent="0.25">
      <c r="A71" s="240" t="s">
        <v>179</v>
      </c>
      <c r="B71" s="33" t="s">
        <v>68</v>
      </c>
      <c r="C71" s="96" t="s">
        <v>120</v>
      </c>
      <c r="D71" s="96"/>
      <c r="E71" s="80"/>
      <c r="F71" s="78"/>
      <c r="G71" s="99"/>
      <c r="H71" s="100"/>
      <c r="I71" s="101"/>
      <c r="J71" s="99"/>
      <c r="K71" s="99"/>
      <c r="L71" s="100"/>
      <c r="M71" s="101"/>
      <c r="N71" s="99"/>
      <c r="O71" s="99"/>
      <c r="P71" s="100"/>
      <c r="Q71" s="101">
        <v>2</v>
      </c>
      <c r="R71" s="99">
        <v>0</v>
      </c>
      <c r="S71" s="99" t="s">
        <v>87</v>
      </c>
      <c r="T71" s="100">
        <v>2</v>
      </c>
      <c r="U71" s="101"/>
      <c r="V71" s="99"/>
      <c r="W71" s="99"/>
      <c r="X71" s="100"/>
      <c r="Y71" s="101"/>
      <c r="Z71" s="99"/>
      <c r="AA71" s="99"/>
      <c r="AB71" s="100"/>
      <c r="AC71" s="112" t="s">
        <v>94</v>
      </c>
      <c r="AD71" s="51" t="s">
        <v>72</v>
      </c>
      <c r="AE71" s="53"/>
    </row>
    <row r="72" spans="1:31" s="60" customFormat="1" ht="18" customHeight="1" x14ac:dyDescent="0.25">
      <c r="A72" s="240" t="s">
        <v>209</v>
      </c>
      <c r="B72" s="33" t="s">
        <v>69</v>
      </c>
      <c r="C72" s="96" t="s">
        <v>121</v>
      </c>
      <c r="D72" s="96"/>
      <c r="E72" s="80"/>
      <c r="F72" s="78"/>
      <c r="G72" s="99"/>
      <c r="H72" s="100"/>
      <c r="I72" s="101"/>
      <c r="J72" s="99"/>
      <c r="K72" s="99"/>
      <c r="L72" s="100"/>
      <c r="M72" s="101"/>
      <c r="N72" s="99"/>
      <c r="O72" s="99"/>
      <c r="P72" s="100"/>
      <c r="Q72" s="101"/>
      <c r="R72" s="99"/>
      <c r="S72" s="99"/>
      <c r="T72" s="100"/>
      <c r="U72" s="137">
        <v>2</v>
      </c>
      <c r="V72" s="138">
        <v>0</v>
      </c>
      <c r="W72" s="138" t="s">
        <v>87</v>
      </c>
      <c r="X72" s="139">
        <v>2</v>
      </c>
      <c r="Y72" s="101"/>
      <c r="Z72" s="99"/>
      <c r="AA72" s="99"/>
      <c r="AB72" s="100"/>
      <c r="AC72" s="98" t="s">
        <v>97</v>
      </c>
      <c r="AD72" s="51" t="s">
        <v>71</v>
      </c>
      <c r="AE72" s="53"/>
    </row>
    <row r="73" spans="1:31" s="60" customFormat="1" ht="18" customHeight="1" thickBot="1" x14ac:dyDescent="0.3">
      <c r="A73" s="250" t="s">
        <v>210</v>
      </c>
      <c r="B73" s="113" t="s">
        <v>27</v>
      </c>
      <c r="C73" s="114" t="s">
        <v>122</v>
      </c>
      <c r="D73" s="114"/>
      <c r="E73" s="117">
        <v>2</v>
      </c>
      <c r="F73" s="115">
        <v>0</v>
      </c>
      <c r="G73" s="115" t="s">
        <v>87</v>
      </c>
      <c r="H73" s="116">
        <v>2</v>
      </c>
      <c r="I73" s="117"/>
      <c r="J73" s="115"/>
      <c r="K73" s="115"/>
      <c r="L73" s="116"/>
      <c r="M73" s="117"/>
      <c r="N73" s="115"/>
      <c r="O73" s="115"/>
      <c r="P73" s="116"/>
      <c r="Q73" s="117"/>
      <c r="R73" s="115"/>
      <c r="S73" s="115"/>
      <c r="T73" s="116"/>
      <c r="U73" s="117"/>
      <c r="V73" s="115"/>
      <c r="W73" s="115"/>
      <c r="X73" s="116"/>
      <c r="Y73" s="117"/>
      <c r="Z73" s="115"/>
      <c r="AA73" s="115"/>
      <c r="AB73" s="116"/>
      <c r="AC73" s="118" t="s">
        <v>98</v>
      </c>
      <c r="AD73" s="119" t="s">
        <v>70</v>
      </c>
      <c r="AE73" s="53"/>
    </row>
    <row r="74" spans="1:31" s="60" customFormat="1" ht="18" customHeight="1" thickBot="1" x14ac:dyDescent="0.3">
      <c r="A74" s="251"/>
      <c r="B74" s="154" t="s">
        <v>9</v>
      </c>
      <c r="C74" s="162"/>
      <c r="D74" s="163">
        <f>+H74+L74+P74+T74+X74+AB74</f>
        <v>33</v>
      </c>
      <c r="E74" s="164">
        <f>SUM(E60:E73)</f>
        <v>4</v>
      </c>
      <c r="F74" s="165">
        <f>SUM(F60:F73)</f>
        <v>1</v>
      </c>
      <c r="G74" s="165"/>
      <c r="H74" s="166">
        <f>SUM(H60:H73)</f>
        <v>5</v>
      </c>
      <c r="I74" s="164">
        <f>SUM(I60:I73)</f>
        <v>2</v>
      </c>
      <c r="J74" s="165">
        <f>SUM(J60:J73)</f>
        <v>1</v>
      </c>
      <c r="K74" s="165"/>
      <c r="L74" s="166">
        <f>SUM(L60:L73)</f>
        <v>3</v>
      </c>
      <c r="M74" s="164">
        <f>SUM(M60:M73)</f>
        <v>2</v>
      </c>
      <c r="N74" s="165">
        <f>SUM(N60:N73)</f>
        <v>1</v>
      </c>
      <c r="O74" s="165"/>
      <c r="P74" s="166">
        <f>SUM(P60:P73)</f>
        <v>3</v>
      </c>
      <c r="Q74" s="164">
        <f>SUM(Q60:Q73)</f>
        <v>10</v>
      </c>
      <c r="R74" s="165">
        <f>SUM(R60:R73)</f>
        <v>1</v>
      </c>
      <c r="S74" s="165"/>
      <c r="T74" s="166">
        <f>SUM(T60:T73)</f>
        <v>11</v>
      </c>
      <c r="U74" s="164">
        <f>SUM(U60:U73)</f>
        <v>8</v>
      </c>
      <c r="V74" s="165">
        <f>SUM(V60:V73)</f>
        <v>1</v>
      </c>
      <c r="W74" s="165"/>
      <c r="X74" s="166">
        <f>SUM(X60:X73)</f>
        <v>9</v>
      </c>
      <c r="Y74" s="164">
        <f>SUM(Y60:Y73)</f>
        <v>2</v>
      </c>
      <c r="Z74" s="165">
        <f>SUM(Z60:Z73)</f>
        <v>0</v>
      </c>
      <c r="AA74" s="165"/>
      <c r="AB74" s="166">
        <f>SUM(AB60:AB73)</f>
        <v>2</v>
      </c>
      <c r="AC74" s="135"/>
      <c r="AD74" s="136"/>
      <c r="AE74" s="53"/>
    </row>
    <row r="75" spans="1:31" ht="18" customHeight="1" thickBot="1" x14ac:dyDescent="0.3">
      <c r="A75" s="312" t="s">
        <v>40</v>
      </c>
      <c r="B75" s="293"/>
      <c r="C75" s="293"/>
      <c r="D75" s="293"/>
      <c r="E75" s="293"/>
      <c r="F75" s="293"/>
      <c r="G75" s="293"/>
      <c r="H75" s="293"/>
      <c r="I75" s="293"/>
      <c r="J75" s="293"/>
      <c r="K75" s="293"/>
      <c r="L75" s="293"/>
      <c r="M75" s="293"/>
      <c r="N75" s="293"/>
      <c r="O75" s="293"/>
      <c r="P75" s="293"/>
      <c r="Q75" s="293"/>
      <c r="R75" s="293"/>
      <c r="S75" s="293"/>
      <c r="T75" s="293"/>
      <c r="U75" s="293"/>
      <c r="V75" s="293"/>
      <c r="W75" s="293"/>
      <c r="X75" s="293"/>
      <c r="Y75" s="293"/>
      <c r="Z75" s="293"/>
      <c r="AA75" s="293"/>
      <c r="AB75" s="293"/>
      <c r="AC75" s="293"/>
      <c r="AD75" s="295"/>
      <c r="AE75" s="57"/>
    </row>
    <row r="76" spans="1:31" s="111" customFormat="1" ht="18" customHeight="1" x14ac:dyDescent="0.25">
      <c r="A76" s="324" t="s">
        <v>219</v>
      </c>
      <c r="B76" s="325" t="s">
        <v>223</v>
      </c>
      <c r="C76" s="233"/>
      <c r="D76" s="233"/>
      <c r="E76" s="264"/>
      <c r="F76" s="265"/>
      <c r="G76" s="223"/>
      <c r="H76" s="266"/>
      <c r="I76" s="267"/>
      <c r="J76" s="265"/>
      <c r="K76" s="223"/>
      <c r="L76" s="268"/>
      <c r="M76" s="264"/>
      <c r="N76" s="265"/>
      <c r="O76" s="223"/>
      <c r="P76" s="266"/>
      <c r="Q76" s="267"/>
      <c r="R76" s="265"/>
      <c r="S76" s="223"/>
      <c r="T76" s="268"/>
      <c r="U76" s="326">
        <v>0</v>
      </c>
      <c r="V76" s="327">
        <v>0</v>
      </c>
      <c r="W76" s="328" t="s">
        <v>86</v>
      </c>
      <c r="X76" s="329">
        <v>5</v>
      </c>
      <c r="Y76" s="235"/>
      <c r="Z76" s="223"/>
      <c r="AA76" s="223"/>
      <c r="AB76" s="224"/>
      <c r="AC76" s="261"/>
      <c r="AD76" s="330" t="s">
        <v>212</v>
      </c>
      <c r="AE76" s="52"/>
    </row>
    <row r="77" spans="1:31" s="111" customFormat="1" ht="18" customHeight="1" x14ac:dyDescent="0.25">
      <c r="A77" s="324" t="s">
        <v>220</v>
      </c>
      <c r="B77" s="241" t="s">
        <v>223</v>
      </c>
      <c r="C77" s="234"/>
      <c r="D77" s="234"/>
      <c r="E77" s="231"/>
      <c r="F77" s="221"/>
      <c r="G77" s="221"/>
      <c r="H77" s="222"/>
      <c r="I77" s="236"/>
      <c r="J77" s="221"/>
      <c r="K77" s="221"/>
      <c r="L77" s="225"/>
      <c r="M77" s="231"/>
      <c r="N77" s="221"/>
      <c r="O77" s="221"/>
      <c r="P77" s="222"/>
      <c r="Q77" s="236"/>
      <c r="R77" s="221"/>
      <c r="S77" s="221"/>
      <c r="T77" s="225"/>
      <c r="U77" s="231"/>
      <c r="V77" s="221"/>
      <c r="W77" s="221"/>
      <c r="X77" s="222"/>
      <c r="Y77" s="331">
        <v>0</v>
      </c>
      <c r="Z77" s="332">
        <v>0</v>
      </c>
      <c r="AA77" s="333" t="s">
        <v>86</v>
      </c>
      <c r="AB77" s="334">
        <v>5</v>
      </c>
      <c r="AC77" s="262"/>
      <c r="AD77" s="335" t="s">
        <v>212</v>
      </c>
      <c r="AE77" s="52"/>
    </row>
    <row r="78" spans="1:31" s="111" customFormat="1" ht="18" customHeight="1" x14ac:dyDescent="0.25">
      <c r="A78" s="252" t="s">
        <v>221</v>
      </c>
      <c r="B78" s="218" t="s">
        <v>88</v>
      </c>
      <c r="C78" s="51" t="s">
        <v>123</v>
      </c>
      <c r="D78" s="51"/>
      <c r="E78" s="219"/>
      <c r="F78" s="99"/>
      <c r="G78" s="99"/>
      <c r="H78" s="220"/>
      <c r="I78" s="101"/>
      <c r="J78" s="99"/>
      <c r="K78" s="99"/>
      <c r="L78" s="100"/>
      <c r="M78" s="219"/>
      <c r="N78" s="99"/>
      <c r="O78" s="99"/>
      <c r="P78" s="220"/>
      <c r="Q78" s="101"/>
      <c r="R78" s="99"/>
      <c r="S78" s="99"/>
      <c r="T78" s="100"/>
      <c r="U78" s="219"/>
      <c r="V78" s="99"/>
      <c r="W78" s="99"/>
      <c r="X78" s="220"/>
      <c r="Y78" s="101">
        <v>0</v>
      </c>
      <c r="Z78" s="99">
        <v>0</v>
      </c>
      <c r="AA78" s="99" t="s">
        <v>86</v>
      </c>
      <c r="AB78" s="100">
        <v>0</v>
      </c>
      <c r="AC78" s="232" t="s">
        <v>97</v>
      </c>
      <c r="AD78" s="51" t="s">
        <v>212</v>
      </c>
      <c r="AE78" s="52"/>
    </row>
    <row r="79" spans="1:31" s="111" customFormat="1" ht="18" customHeight="1" thickBot="1" x14ac:dyDescent="0.3">
      <c r="A79" s="252" t="s">
        <v>222</v>
      </c>
      <c r="B79" s="237" t="s">
        <v>89</v>
      </c>
      <c r="C79" s="123" t="s">
        <v>124</v>
      </c>
      <c r="D79" s="140"/>
      <c r="E79" s="229"/>
      <c r="F79" s="227"/>
      <c r="G79" s="227"/>
      <c r="H79" s="230"/>
      <c r="I79" s="226"/>
      <c r="J79" s="227"/>
      <c r="K79" s="227"/>
      <c r="L79" s="228"/>
      <c r="M79" s="229"/>
      <c r="N79" s="227"/>
      <c r="O79" s="227"/>
      <c r="P79" s="230"/>
      <c r="Q79" s="226"/>
      <c r="R79" s="227"/>
      <c r="S79" s="227"/>
      <c r="T79" s="228"/>
      <c r="U79" s="229"/>
      <c r="V79" s="227"/>
      <c r="W79" s="227"/>
      <c r="X79" s="230"/>
      <c r="Y79" s="226">
        <v>0</v>
      </c>
      <c r="Z79" s="227">
        <v>0</v>
      </c>
      <c r="AA79" s="227" t="s">
        <v>86</v>
      </c>
      <c r="AB79" s="228">
        <v>0</v>
      </c>
      <c r="AC79" s="263" t="s">
        <v>97</v>
      </c>
      <c r="AD79" s="123" t="s">
        <v>212</v>
      </c>
      <c r="AE79" s="52"/>
    </row>
    <row r="80" spans="1:31" s="111" customFormat="1" ht="18" customHeight="1" thickBot="1" x14ac:dyDescent="0.3">
      <c r="A80" s="336"/>
      <c r="B80" s="337" t="s">
        <v>9</v>
      </c>
      <c r="C80" s="337"/>
      <c r="D80" s="338">
        <f>+H80+L80+P80+T80+X80+AB80</f>
        <v>10</v>
      </c>
      <c r="E80" s="339">
        <f>SUM(E76:E79)</f>
        <v>0</v>
      </c>
      <c r="F80" s="340">
        <f>SUM(F76:F79)</f>
        <v>0</v>
      </c>
      <c r="G80" s="340"/>
      <c r="H80" s="341">
        <f>SUM(H76:H79)</f>
        <v>0</v>
      </c>
      <c r="I80" s="339">
        <f>SUM(I76:I79)</f>
        <v>0</v>
      </c>
      <c r="J80" s="340">
        <f>SUM(J76:J79)</f>
        <v>0</v>
      </c>
      <c r="K80" s="340"/>
      <c r="L80" s="341">
        <f>SUM(L76:L79)</f>
        <v>0</v>
      </c>
      <c r="M80" s="339">
        <f>SUM(M76:M79)</f>
        <v>0</v>
      </c>
      <c r="N80" s="340">
        <f>SUM(N76:N79)</f>
        <v>0</v>
      </c>
      <c r="O80" s="340"/>
      <c r="P80" s="341">
        <f>SUM(P76:P79)</f>
        <v>0</v>
      </c>
      <c r="Q80" s="339">
        <f>SUM(Q76:Q79)</f>
        <v>0</v>
      </c>
      <c r="R80" s="340">
        <f>SUM(R76:R79)</f>
        <v>0</v>
      </c>
      <c r="S80" s="340"/>
      <c r="T80" s="341">
        <f>SUM(T76:T79)</f>
        <v>0</v>
      </c>
      <c r="U80" s="339">
        <v>0</v>
      </c>
      <c r="V80" s="340">
        <v>0</v>
      </c>
      <c r="W80" s="340"/>
      <c r="X80" s="341">
        <v>5</v>
      </c>
      <c r="Y80" s="339">
        <v>0</v>
      </c>
      <c r="Z80" s="340">
        <v>0</v>
      </c>
      <c r="AA80" s="340"/>
      <c r="AB80" s="342">
        <v>5</v>
      </c>
      <c r="AC80" s="343"/>
      <c r="AD80" s="343"/>
      <c r="AE80" s="18"/>
    </row>
    <row r="81" spans="1:31" ht="18" customHeight="1" thickBot="1" x14ac:dyDescent="0.3">
      <c r="A81" s="292" t="s">
        <v>93</v>
      </c>
      <c r="B81" s="293"/>
      <c r="C81" s="294"/>
      <c r="D81" s="294"/>
      <c r="E81" s="293"/>
      <c r="F81" s="293"/>
      <c r="G81" s="293"/>
      <c r="H81" s="293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5"/>
    </row>
    <row r="82" spans="1:31" s="323" customFormat="1" ht="18" customHeight="1" x14ac:dyDescent="0.25">
      <c r="A82" s="253" t="s">
        <v>151</v>
      </c>
      <c r="B82" s="216" t="s">
        <v>152</v>
      </c>
      <c r="C82" s="213" t="s">
        <v>153</v>
      </c>
      <c r="D82" s="167"/>
      <c r="E82" s="168"/>
      <c r="F82" s="169"/>
      <c r="G82" s="169"/>
      <c r="H82" s="170"/>
      <c r="I82" s="171"/>
      <c r="J82" s="169"/>
      <c r="K82" s="169"/>
      <c r="L82" s="170"/>
      <c r="M82" s="172"/>
      <c r="N82" s="173"/>
      <c r="O82" s="173"/>
      <c r="P82" s="174"/>
      <c r="Q82" s="175"/>
      <c r="R82" s="173"/>
      <c r="S82" s="173"/>
      <c r="T82" s="176"/>
      <c r="U82" s="168"/>
      <c r="V82" s="177"/>
      <c r="W82" s="177"/>
      <c r="X82" s="178"/>
      <c r="Y82" s="321">
        <v>0</v>
      </c>
      <c r="Z82" s="177">
        <v>4</v>
      </c>
      <c r="AA82" s="177" t="s">
        <v>86</v>
      </c>
      <c r="AB82" s="322">
        <v>2</v>
      </c>
      <c r="AC82" s="179" t="s">
        <v>29</v>
      </c>
      <c r="AD82" s="81" t="s">
        <v>79</v>
      </c>
      <c r="AE82" s="7"/>
    </row>
    <row r="83" spans="1:31" ht="18" customHeight="1" x14ac:dyDescent="0.25">
      <c r="A83" s="254" t="s">
        <v>158</v>
      </c>
      <c r="B83" s="33" t="s">
        <v>159</v>
      </c>
      <c r="C83" s="54"/>
      <c r="D83" s="93"/>
      <c r="E83" s="43"/>
      <c r="F83" s="41"/>
      <c r="G83" s="41"/>
      <c r="H83" s="44"/>
      <c r="I83" s="40"/>
      <c r="J83" s="41"/>
      <c r="K83" s="41"/>
      <c r="L83" s="44"/>
      <c r="M83" s="40"/>
      <c r="N83" s="41"/>
      <c r="O83" s="41"/>
      <c r="P83" s="42"/>
      <c r="Q83" s="43"/>
      <c r="R83" s="41"/>
      <c r="S83" s="41"/>
      <c r="T83" s="42"/>
      <c r="U83" s="43">
        <v>0</v>
      </c>
      <c r="V83" s="41">
        <v>3</v>
      </c>
      <c r="W83" s="41" t="s">
        <v>86</v>
      </c>
      <c r="X83" s="44">
        <v>2</v>
      </c>
      <c r="Y83" s="43"/>
      <c r="Z83" s="41"/>
      <c r="AA83" s="41"/>
      <c r="AB83" s="44"/>
      <c r="AC83" s="54" t="s">
        <v>97</v>
      </c>
      <c r="AD83" s="33" t="s">
        <v>169</v>
      </c>
    </row>
    <row r="84" spans="1:31" s="60" customFormat="1" ht="18" customHeight="1" x14ac:dyDescent="0.25">
      <c r="A84" s="255" t="s">
        <v>160</v>
      </c>
      <c r="B84" s="83" t="s">
        <v>161</v>
      </c>
      <c r="C84" s="46"/>
      <c r="D84" s="142"/>
      <c r="E84" s="22"/>
      <c r="F84" s="23"/>
      <c r="G84" s="23"/>
      <c r="H84" s="25"/>
      <c r="I84" s="143"/>
      <c r="J84" s="23"/>
      <c r="K84" s="23"/>
      <c r="L84" s="144"/>
      <c r="M84" s="143">
        <v>0</v>
      </c>
      <c r="N84" s="23">
        <v>2</v>
      </c>
      <c r="O84" s="23" t="s">
        <v>86</v>
      </c>
      <c r="P84" s="25">
        <v>2</v>
      </c>
      <c r="Q84" s="22"/>
      <c r="R84" s="23"/>
      <c r="S84" s="23"/>
      <c r="T84" s="84"/>
      <c r="U84" s="43"/>
      <c r="V84" s="41"/>
      <c r="W84" s="42"/>
      <c r="X84" s="44"/>
      <c r="Y84" s="43"/>
      <c r="Z84" s="41"/>
      <c r="AA84" s="41"/>
      <c r="AB84" s="145"/>
      <c r="AC84" s="141" t="s">
        <v>97</v>
      </c>
      <c r="AD84" s="33" t="s">
        <v>77</v>
      </c>
      <c r="AE84" s="147"/>
    </row>
    <row r="85" spans="1:31" s="60" customFormat="1" ht="18" customHeight="1" x14ac:dyDescent="0.25">
      <c r="A85" s="256" t="s">
        <v>162</v>
      </c>
      <c r="B85" s="83" t="s">
        <v>163</v>
      </c>
      <c r="C85" s="214"/>
      <c r="D85" s="142"/>
      <c r="E85" s="22"/>
      <c r="F85" s="23"/>
      <c r="G85" s="23"/>
      <c r="H85" s="25"/>
      <c r="I85" s="143"/>
      <c r="J85" s="23"/>
      <c r="K85" s="23"/>
      <c r="L85" s="144"/>
      <c r="M85" s="143"/>
      <c r="N85" s="23"/>
      <c r="O85" s="23"/>
      <c r="P85" s="25"/>
      <c r="Q85" s="22">
        <v>0</v>
      </c>
      <c r="R85" s="23">
        <v>2</v>
      </c>
      <c r="S85" s="23" t="s">
        <v>86</v>
      </c>
      <c r="T85" s="84">
        <v>2</v>
      </c>
      <c r="U85" s="43"/>
      <c r="V85" s="41"/>
      <c r="W85" s="42"/>
      <c r="X85" s="44"/>
      <c r="Y85" s="43"/>
      <c r="Z85" s="41"/>
      <c r="AA85" s="41"/>
      <c r="AB85" s="145"/>
      <c r="AC85" s="141" t="s">
        <v>97</v>
      </c>
      <c r="AD85" s="33" t="s">
        <v>77</v>
      </c>
      <c r="AE85" s="147"/>
    </row>
    <row r="86" spans="1:31" s="146" customFormat="1" ht="18" customHeight="1" thickBot="1" x14ac:dyDescent="0.3">
      <c r="A86" s="257" t="s">
        <v>164</v>
      </c>
      <c r="B86" s="217" t="s">
        <v>165</v>
      </c>
      <c r="C86" s="215" t="s">
        <v>166</v>
      </c>
      <c r="D86" s="180"/>
      <c r="E86" s="181"/>
      <c r="F86" s="182"/>
      <c r="G86" s="182"/>
      <c r="H86" s="183"/>
      <c r="I86" s="184"/>
      <c r="J86" s="185"/>
      <c r="K86" s="185"/>
      <c r="L86" s="186"/>
      <c r="M86" s="184"/>
      <c r="N86" s="185"/>
      <c r="O86" s="185"/>
      <c r="P86" s="186"/>
      <c r="Q86" s="184"/>
      <c r="R86" s="185"/>
      <c r="S86" s="185"/>
      <c r="T86" s="186"/>
      <c r="U86" s="184"/>
      <c r="V86" s="187"/>
      <c r="W86" s="187"/>
      <c r="X86" s="188"/>
      <c r="Y86" s="189">
        <v>0</v>
      </c>
      <c r="Z86" s="187">
        <v>4</v>
      </c>
      <c r="AA86" s="187" t="s">
        <v>86</v>
      </c>
      <c r="AB86" s="190">
        <v>2</v>
      </c>
      <c r="AC86" s="179" t="s">
        <v>29</v>
      </c>
      <c r="AD86" s="140" t="s">
        <v>167</v>
      </c>
      <c r="AE86" s="148"/>
    </row>
    <row r="87" spans="1:31" ht="18" customHeight="1" thickBot="1" x14ac:dyDescent="0.3">
      <c r="A87" s="258"/>
      <c r="B87" s="154" t="s">
        <v>9</v>
      </c>
      <c r="C87" s="162"/>
      <c r="D87" s="155">
        <f>+H87+L87+P87+T87+X87+AB87</f>
        <v>10</v>
      </c>
      <c r="E87" s="156">
        <f>SUM(E82:E86)</f>
        <v>0</v>
      </c>
      <c r="F87" s="157">
        <f>SUM(F82:F86)</f>
        <v>0</v>
      </c>
      <c r="G87" s="157"/>
      <c r="H87" s="159">
        <f>SUM(H82:H86)</f>
        <v>0</v>
      </c>
      <c r="I87" s="156">
        <f>SUM(I82:I86)</f>
        <v>0</v>
      </c>
      <c r="J87" s="157">
        <f>SUM(J82:J86)</f>
        <v>0</v>
      </c>
      <c r="K87" s="157"/>
      <c r="L87" s="158">
        <f>SUM(L82:L86)</f>
        <v>0</v>
      </c>
      <c r="M87" s="156">
        <f>SUM(M84:M86)</f>
        <v>0</v>
      </c>
      <c r="N87" s="157">
        <f>SUM(N84:N86)</f>
        <v>2</v>
      </c>
      <c r="O87" s="157"/>
      <c r="P87" s="158">
        <f>SUM(P84:P86)</f>
        <v>2</v>
      </c>
      <c r="Q87" s="156">
        <f>SUM(Q85:Q86)</f>
        <v>0</v>
      </c>
      <c r="R87" s="157">
        <f>SUM(R85:R86)</f>
        <v>2</v>
      </c>
      <c r="S87" s="157"/>
      <c r="T87" s="158">
        <f>SUM(T85:T86)</f>
        <v>2</v>
      </c>
      <c r="U87" s="156">
        <f>SUM(U82:U86)</f>
        <v>0</v>
      </c>
      <c r="V87" s="157">
        <f>SUM(V82:V86)</f>
        <v>3</v>
      </c>
      <c r="W87" s="157"/>
      <c r="X87" s="158">
        <f>SUM(X82:X86)</f>
        <v>2</v>
      </c>
      <c r="Y87" s="156">
        <f>SUM(Y82:Y86)</f>
        <v>0</v>
      </c>
      <c r="Z87" s="157">
        <f>SUM(Z82:Z86)</f>
        <v>8</v>
      </c>
      <c r="AA87" s="157"/>
      <c r="AB87" s="159">
        <f>SUM(AB82:AB86)</f>
        <v>4</v>
      </c>
      <c r="AC87" s="136"/>
      <c r="AD87" s="191"/>
      <c r="AE87" s="149"/>
    </row>
    <row r="88" spans="1:31" ht="18" customHeight="1" thickBot="1" x14ac:dyDescent="0.3">
      <c r="A88" s="308" t="s">
        <v>99</v>
      </c>
      <c r="B88" s="309"/>
      <c r="C88" s="309"/>
      <c r="D88" s="309"/>
      <c r="E88" s="309"/>
      <c r="F88" s="309"/>
      <c r="G88" s="309"/>
      <c r="H88" s="309"/>
      <c r="I88" s="309"/>
      <c r="J88" s="309"/>
      <c r="K88" s="309"/>
      <c r="L88" s="309"/>
      <c r="M88" s="309"/>
      <c r="N88" s="309"/>
      <c r="O88" s="309"/>
      <c r="P88" s="309"/>
      <c r="Q88" s="309"/>
      <c r="R88" s="309"/>
      <c r="S88" s="309"/>
      <c r="T88" s="309"/>
      <c r="U88" s="309"/>
      <c r="V88" s="309"/>
      <c r="W88" s="309"/>
      <c r="X88" s="309"/>
      <c r="Y88" s="309"/>
      <c r="Z88" s="309"/>
      <c r="AA88" s="309"/>
      <c r="AB88" s="309"/>
      <c r="AC88" s="309"/>
      <c r="AD88" s="310"/>
    </row>
    <row r="89" spans="1:31" ht="18" customHeight="1" thickBot="1" x14ac:dyDescent="0.3">
      <c r="A89" s="259" t="s">
        <v>211</v>
      </c>
      <c r="B89" s="192" t="s">
        <v>99</v>
      </c>
      <c r="C89" s="193"/>
      <c r="D89" s="194"/>
      <c r="E89" s="195"/>
      <c r="F89" s="196"/>
      <c r="G89" s="196"/>
      <c r="H89" s="197"/>
      <c r="I89" s="195"/>
      <c r="J89" s="196"/>
      <c r="K89" s="196"/>
      <c r="L89" s="198"/>
      <c r="M89" s="195"/>
      <c r="N89" s="196"/>
      <c r="O89" s="196"/>
      <c r="P89" s="198"/>
      <c r="Q89" s="195"/>
      <c r="R89" s="196"/>
      <c r="S89" s="196"/>
      <c r="T89" s="198"/>
      <c r="U89" s="195"/>
      <c r="V89" s="196"/>
      <c r="W89" s="196"/>
      <c r="X89" s="198"/>
      <c r="Y89" s="195">
        <v>0</v>
      </c>
      <c r="Z89" s="196">
        <v>0</v>
      </c>
      <c r="AA89" s="196" t="s">
        <v>170</v>
      </c>
      <c r="AB89" s="198">
        <v>0</v>
      </c>
      <c r="AC89" s="123" t="s">
        <v>97</v>
      </c>
      <c r="AD89" s="199"/>
    </row>
    <row r="90" spans="1:31" ht="18" customHeight="1" thickBot="1" x14ac:dyDescent="0.3">
      <c r="A90" s="260"/>
      <c r="B90" s="200" t="s">
        <v>9</v>
      </c>
      <c r="C90" s="201"/>
      <c r="D90" s="202">
        <f>+D87+D80+D74+D58+D51+D44+D36+D29</f>
        <v>180</v>
      </c>
      <c r="E90" s="203"/>
      <c r="F90" s="204"/>
      <c r="G90" s="204"/>
      <c r="H90" s="205">
        <f>+H87+H80+H74+H58+H51+H44+H36+H29</f>
        <v>27</v>
      </c>
      <c r="I90" s="206"/>
      <c r="J90" s="204"/>
      <c r="K90" s="204"/>
      <c r="L90" s="207">
        <f>+L87+L80+L74+L58+L51+L44+L36+L29</f>
        <v>33</v>
      </c>
      <c r="M90" s="206"/>
      <c r="N90" s="204"/>
      <c r="O90" s="204"/>
      <c r="P90" s="207">
        <f>+P87+P80+P74+P58+P51+P44+P36+P29</f>
        <v>29</v>
      </c>
      <c r="Q90" s="206"/>
      <c r="R90" s="204"/>
      <c r="S90" s="204"/>
      <c r="T90" s="207">
        <f>+T87+T80+T74+T58+T51+T44+T36+T29</f>
        <v>31</v>
      </c>
      <c r="U90" s="206"/>
      <c r="V90" s="204"/>
      <c r="W90" s="204"/>
      <c r="X90" s="207">
        <f>+X87+X80+X74+X58+X51+X44+X36+X29</f>
        <v>33</v>
      </c>
      <c r="Y90" s="206"/>
      <c r="Z90" s="204"/>
      <c r="AA90" s="204"/>
      <c r="AB90" s="207">
        <f>+AB87+AB80+AB74+AB58+AB51+AB44+AB36+AB29</f>
        <v>27</v>
      </c>
      <c r="AC90" s="191"/>
      <c r="AD90" s="208"/>
    </row>
    <row r="91" spans="1:31" ht="18" customHeight="1" x14ac:dyDescent="0.25">
      <c r="B91" s="49" t="s">
        <v>96</v>
      </c>
      <c r="C91" s="49"/>
      <c r="D91" s="209"/>
      <c r="E91" s="210"/>
      <c r="F91" s="210"/>
      <c r="G91" s="210"/>
      <c r="H91" s="210"/>
      <c r="I91" s="210"/>
      <c r="J91" s="210"/>
      <c r="K91" s="210"/>
      <c r="L91" s="210"/>
      <c r="M91" s="210"/>
      <c r="N91" s="210"/>
      <c r="O91" s="210"/>
      <c r="P91" s="210"/>
      <c r="Q91" s="210"/>
      <c r="R91" s="210"/>
    </row>
  </sheetData>
  <mergeCells count="36">
    <mergeCell ref="L8:M8"/>
    <mergeCell ref="L9:M9"/>
    <mergeCell ref="M19:P19"/>
    <mergeCell ref="A88:AD88"/>
    <mergeCell ref="A59:AD59"/>
    <mergeCell ref="A75:AD75"/>
    <mergeCell ref="G12:I12"/>
    <mergeCell ref="I14:I15"/>
    <mergeCell ref="Y20:Z20"/>
    <mergeCell ref="A22:AD22"/>
    <mergeCell ref="A30:AD30"/>
    <mergeCell ref="A37:AD37"/>
    <mergeCell ref="A45:AD45"/>
    <mergeCell ref="A52:AD52"/>
    <mergeCell ref="Q19:T19"/>
    <mergeCell ref="U19:X19"/>
    <mergeCell ref="Y19:AB19"/>
    <mergeCell ref="AC19:AC21"/>
    <mergeCell ref="AD19:AD21"/>
    <mergeCell ref="M20:N20"/>
    <mergeCell ref="A81:AD81"/>
    <mergeCell ref="A19:A21"/>
    <mergeCell ref="B19:B21"/>
    <mergeCell ref="D19:D21"/>
    <mergeCell ref="E19:H19"/>
    <mergeCell ref="I19:L19"/>
    <mergeCell ref="I20:J20"/>
    <mergeCell ref="E20:F20"/>
    <mergeCell ref="Q20:R20"/>
    <mergeCell ref="U20:V20"/>
    <mergeCell ref="A6:AD6"/>
    <mergeCell ref="A1:AD1"/>
    <mergeCell ref="A2:AD2"/>
    <mergeCell ref="A3:AD3"/>
    <mergeCell ref="A4:AD4"/>
    <mergeCell ref="A5:AD5"/>
  </mergeCells>
  <pageMargins left="0.74803149606299213" right="0.74803149606299213" top="0.98425196850393704" bottom="0.98425196850393704" header="0.51181102362204722" footer="0.51181102362204722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Sheet1</vt:lpstr>
      <vt:lpstr>Sheet1!Nyomtatási_terület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Pecsics Mária</dc:creator>
  <cp:lastModifiedBy>Ambrus Zoltán</cp:lastModifiedBy>
  <cp:lastPrinted>2019-04-09T08:39:30Z</cp:lastPrinted>
  <dcterms:created xsi:type="dcterms:W3CDTF">2017-02-18T07:41:25Z</dcterms:created>
  <dcterms:modified xsi:type="dcterms:W3CDTF">2020-07-27T12:16:05Z</dcterms:modified>
</cp:coreProperties>
</file>