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Neptun\Mintatantervek 2020\MK\"/>
    </mc:Choice>
  </mc:AlternateContent>
  <bookViews>
    <workbookView xWindow="0" yWindow="0" windowWidth="25605" windowHeight="16065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00" i="1" l="1"/>
  <c r="AB90" i="1"/>
  <c r="AB80" i="1"/>
  <c r="AB69" i="1"/>
  <c r="AB59" i="1"/>
  <c r="AB46" i="1"/>
  <c r="AB101" i="1"/>
  <c r="H80" i="1"/>
  <c r="L80" i="1"/>
  <c r="P80" i="1"/>
  <c r="T80" i="1"/>
  <c r="X80" i="1"/>
  <c r="D80" i="1"/>
  <c r="H69" i="1"/>
  <c r="L69" i="1"/>
  <c r="P69" i="1"/>
  <c r="T69" i="1"/>
  <c r="X69" i="1"/>
  <c r="D69" i="1"/>
  <c r="H59" i="1"/>
  <c r="L59" i="1"/>
  <c r="P59" i="1"/>
  <c r="T59" i="1"/>
  <c r="X59" i="1"/>
  <c r="D59" i="1"/>
  <c r="H46" i="1"/>
  <c r="L46" i="1"/>
  <c r="P46" i="1"/>
  <c r="T46" i="1"/>
  <c r="X46" i="1"/>
  <c r="D46" i="1"/>
  <c r="D101" i="1"/>
  <c r="X90" i="1"/>
  <c r="X100" i="1"/>
  <c r="X101" i="1"/>
  <c r="T90" i="1"/>
  <c r="T101" i="1"/>
  <c r="P90" i="1"/>
  <c r="P101" i="1"/>
  <c r="L90" i="1"/>
  <c r="L101" i="1"/>
  <c r="H90" i="1"/>
  <c r="H101" i="1"/>
  <c r="U100" i="1"/>
  <c r="E90" i="1"/>
  <c r="U80" i="1"/>
  <c r="R80" i="1"/>
  <c r="Q80" i="1"/>
  <c r="N80" i="1"/>
  <c r="M80" i="1"/>
  <c r="J80" i="1"/>
  <c r="I80" i="1"/>
  <c r="F80" i="1"/>
  <c r="E80" i="1"/>
  <c r="Z69" i="1"/>
  <c r="Y69" i="1"/>
  <c r="V69" i="1"/>
  <c r="U69" i="1"/>
  <c r="R69" i="1"/>
  <c r="Q69" i="1"/>
  <c r="N69" i="1"/>
  <c r="M69" i="1"/>
  <c r="I69" i="1"/>
  <c r="J69" i="1"/>
  <c r="E69" i="1"/>
  <c r="F69" i="1"/>
  <c r="Y59" i="1"/>
  <c r="V59" i="1"/>
  <c r="U59" i="1"/>
  <c r="R59" i="1"/>
  <c r="Q59" i="1"/>
  <c r="N59" i="1"/>
  <c r="M59" i="1"/>
  <c r="J59" i="1"/>
  <c r="I59" i="1"/>
  <c r="F59" i="1"/>
  <c r="E59" i="1"/>
  <c r="Z46" i="1"/>
  <c r="Y46" i="1"/>
  <c r="V46" i="1"/>
  <c r="U46" i="1"/>
  <c r="R46" i="1"/>
  <c r="Q46" i="1"/>
  <c r="N46" i="1"/>
  <c r="M46" i="1"/>
  <c r="J46" i="1"/>
  <c r="I46" i="1"/>
  <c r="F46" i="1"/>
  <c r="E46" i="1"/>
  <c r="V100" i="1"/>
  <c r="Y100" i="1"/>
  <c r="Z100" i="1"/>
  <c r="F90" i="1"/>
  <c r="I90" i="1"/>
  <c r="J90" i="1"/>
  <c r="M90" i="1"/>
  <c r="N90" i="1"/>
  <c r="Q90" i="1"/>
  <c r="R90" i="1"/>
  <c r="U90" i="1"/>
  <c r="V90" i="1"/>
  <c r="Y90" i="1"/>
  <c r="Z90" i="1"/>
  <c r="V80" i="1"/>
  <c r="Y80" i="1"/>
  <c r="Z80" i="1"/>
  <c r="Z59" i="1"/>
  <c r="D16" i="1"/>
  <c r="I10" i="1"/>
  <c r="I9" i="1"/>
  <c r="I11" i="1"/>
  <c r="H9" i="1"/>
  <c r="H10" i="1"/>
  <c r="K9" i="1"/>
  <c r="H11" i="1"/>
</calcChain>
</file>

<file path=xl/sharedStrings.xml><?xml version="1.0" encoding="utf-8"?>
<sst xmlns="http://schemas.openxmlformats.org/spreadsheetml/2006/main" count="500" uniqueCount="277">
  <si>
    <t xml:space="preserve">Mintatanterv  </t>
  </si>
  <si>
    <t>Fotográfia BA szak</t>
  </si>
  <si>
    <t>Nappali tanulmányi rend</t>
  </si>
  <si>
    <t>Tantárgy státusza</t>
  </si>
  <si>
    <t>Kredit</t>
  </si>
  <si>
    <t>kötelező</t>
  </si>
  <si>
    <t>óra</t>
  </si>
  <si>
    <t>össz óra</t>
  </si>
  <si>
    <t>A fotográfia specifikus gyakorlati és elméleti ismeretei</t>
  </si>
  <si>
    <t>EA</t>
  </si>
  <si>
    <t>Általános vizuális és művészeti ismeretek</t>
  </si>
  <si>
    <t>GY</t>
  </si>
  <si>
    <t>Bölcsész-társadalomtudományi ismeretek</t>
  </si>
  <si>
    <t>Kommunikációs, produkciós kompetenciák</t>
  </si>
  <si>
    <t>Szabadon választott</t>
  </si>
  <si>
    <t>Szigorlatok</t>
  </si>
  <si>
    <t>Összesen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</si>
  <si>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</si>
  <si>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</si>
  <si>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</si>
  <si>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</si>
  <si>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</si>
  <si>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</si>
  <si>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</si>
  <si>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</si>
  <si>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</si>
  <si>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</si>
  <si>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 xml:space="preserve">Tantárgyfelelős </t>
  </si>
  <si>
    <t>órasz</t>
  </si>
  <si>
    <t>számk.</t>
  </si>
  <si>
    <t>kred.</t>
  </si>
  <si>
    <t>ea.</t>
  </si>
  <si>
    <t>gy.</t>
  </si>
  <si>
    <t>Analóg fotótechnikák I. - Felvételtechnika</t>
  </si>
  <si>
    <t>gy</t>
  </si>
  <si>
    <t>Analóg fotótechnikák II. - Laborgyakorlat</t>
  </si>
  <si>
    <t>Stúdiógyakorlat I.</t>
  </si>
  <si>
    <t>Stúdiógyakorlat II.</t>
  </si>
  <si>
    <t>Műtermi fényképezés I.</t>
  </si>
  <si>
    <t>Dokumentarizmus I.</t>
  </si>
  <si>
    <t>Dokumentarizmus II.</t>
  </si>
  <si>
    <t>Kreatív fotótervezés I.</t>
  </si>
  <si>
    <t>Kreatív fotótervezés II.</t>
  </si>
  <si>
    <t>Kreatív fotótervezés III.</t>
  </si>
  <si>
    <t>Kreatív fotótervezés IV.</t>
  </si>
  <si>
    <t>Kreatív fotótervezés V.</t>
  </si>
  <si>
    <t>Fotóesztétika I.</t>
  </si>
  <si>
    <t>k</t>
  </si>
  <si>
    <t>Dr. Baki Péter PhD.</t>
  </si>
  <si>
    <t>Fotóesztétika II.</t>
  </si>
  <si>
    <t xml:space="preserve">Fototechnika I. </t>
  </si>
  <si>
    <t>Fototechnika II.</t>
  </si>
  <si>
    <t>Fototechnika III.</t>
  </si>
  <si>
    <t>Fotótörténet I.</t>
  </si>
  <si>
    <t>Dr. Alberini Béla CSc</t>
  </si>
  <si>
    <t>Fotótörténet II.</t>
  </si>
  <si>
    <t xml:space="preserve">Fotótörténet III. </t>
  </si>
  <si>
    <t>Fotótörténet IV.</t>
  </si>
  <si>
    <t>Vizuális stúdiumok</t>
  </si>
  <si>
    <t>Gyenis Tibor</t>
  </si>
  <si>
    <t>Kreatív írás</t>
  </si>
  <si>
    <t>Dr. Szabó Zsófia PhD.</t>
  </si>
  <si>
    <t>Vizuális kommunikáció</t>
  </si>
  <si>
    <t>Művészettörténet I.</t>
  </si>
  <si>
    <t>Művészettörténet II.</t>
  </si>
  <si>
    <t>Művészettörténet III.</t>
  </si>
  <si>
    <t>Egyetemes filmtörténet I.</t>
  </si>
  <si>
    <t>Dr. Varga István PhD.</t>
  </si>
  <si>
    <t>Egyetemes filmtörténet II.</t>
  </si>
  <si>
    <t>Kortárs médiaművészet</t>
  </si>
  <si>
    <t>Szerzői jog</t>
  </si>
  <si>
    <t>Dr. Hatos Pál PhD.</t>
  </si>
  <si>
    <t>Pszichológia</t>
  </si>
  <si>
    <t>Pedagógia-Pszichológia Tanszék</t>
  </si>
  <si>
    <t>Dr. József István PhD.</t>
  </si>
  <si>
    <t>Filozófia I.</t>
  </si>
  <si>
    <t>Dr. Bács Gábor PhD.</t>
  </si>
  <si>
    <t>Filozófia II.</t>
  </si>
  <si>
    <t>Multikulturális ismeretek</t>
  </si>
  <si>
    <t>Dr. Barkóczy László PhD.</t>
  </si>
  <si>
    <t>Médiahatás elemzés - online média</t>
  </si>
  <si>
    <t>Történelmi, civilizációs hálózatok globális dimenzióban</t>
  </si>
  <si>
    <t>Dr. habil. Bertalan Péter PhD.</t>
  </si>
  <si>
    <t>Gazdasági, politikai és társadalmi trendek a modern világban</t>
  </si>
  <si>
    <t>Tipográfia</t>
  </si>
  <si>
    <t>Film és TV gyakorlat</t>
  </si>
  <si>
    <t>Képfeldolgozás, nyomdatechnológia</t>
  </si>
  <si>
    <t>Vizuális Intézet</t>
  </si>
  <si>
    <t>Digitális képkidolgozás</t>
  </si>
  <si>
    <t>Dr. Molnár Ágnes Éva DLA</t>
  </si>
  <si>
    <t>Szakmai idegen nyelv I.</t>
  </si>
  <si>
    <t>Idegen nyelvi Igazgatóság</t>
  </si>
  <si>
    <t>Kusz Viktória</t>
  </si>
  <si>
    <t>Szakmai idegen nyelv II.</t>
  </si>
  <si>
    <t>Szakmai idegen nyelv III.</t>
  </si>
  <si>
    <t>Kísérleti fotográfia</t>
  </si>
  <si>
    <t>Szaknyelvi előkészítő</t>
  </si>
  <si>
    <t>Szakmai idegen nyelv IV.</t>
  </si>
  <si>
    <t>Kiállítás rendezés I.</t>
  </si>
  <si>
    <t>Kiállítás rendezés II.</t>
  </si>
  <si>
    <t>Együttélés öröksége</t>
  </si>
  <si>
    <t>Fotótörténet szigorlat</t>
  </si>
  <si>
    <t>sz</t>
  </si>
  <si>
    <t>Fotótechnika szigorlat</t>
  </si>
  <si>
    <t>Művészettörténet szigorlat</t>
  </si>
  <si>
    <t>Szakmai idegen nyelv szigorlat</t>
  </si>
  <si>
    <t>Szakdolgozat/diplomamunka,portfólió</t>
  </si>
  <si>
    <t>kred</t>
  </si>
  <si>
    <t>szv</t>
  </si>
  <si>
    <t>óra/kred</t>
  </si>
  <si>
    <t>0,883</t>
  </si>
  <si>
    <t>Műtermi fényképezés II.</t>
  </si>
  <si>
    <t xml:space="preserve">Fototechnika II. </t>
  </si>
  <si>
    <t>Fotótörténet III.</t>
  </si>
  <si>
    <t>4BMMI1F1400001</t>
  </si>
  <si>
    <t>4BMMI1F1400002</t>
  </si>
  <si>
    <t>4BMÉD1STU10017</t>
  </si>
  <si>
    <t>4BMÉD1STU20017</t>
  </si>
  <si>
    <t>Műtermi fényképezés III.</t>
  </si>
  <si>
    <t>4BMÉD1MUT10017</t>
  </si>
  <si>
    <t>4BMÉD1MUT20017</t>
  </si>
  <si>
    <t>4BMÉD1MUT30017</t>
  </si>
  <si>
    <t>4BMMI1F0900000</t>
  </si>
  <si>
    <t>4BMMI1F1000000</t>
  </si>
  <si>
    <t>4BMMI1F2700000</t>
  </si>
  <si>
    <t>4BMMI1F2800000</t>
  </si>
  <si>
    <t>4BMMI1F2900000</t>
  </si>
  <si>
    <t>4BMMI1F3000000</t>
  </si>
  <si>
    <t>4BMÉD1KRE00017</t>
  </si>
  <si>
    <t>4BMMI1F1200001</t>
  </si>
  <si>
    <t>4BMMI1F1200002</t>
  </si>
  <si>
    <t>4BMMI1F1500001</t>
  </si>
  <si>
    <t>4BMMI1F1500002</t>
  </si>
  <si>
    <t>4BMMI1F1500003</t>
  </si>
  <si>
    <t>4BMMI1F2300000</t>
  </si>
  <si>
    <t>4BMMI1F2400000</t>
  </si>
  <si>
    <t>4BMMI1F2500000</t>
  </si>
  <si>
    <t>4BMMI1F2600000</t>
  </si>
  <si>
    <t>4BMMI1F1100001</t>
  </si>
  <si>
    <t>4BMMI1F1300001</t>
  </si>
  <si>
    <t>4BMMI1F6600000</t>
  </si>
  <si>
    <t>4BMŰV1KME00017</t>
  </si>
  <si>
    <t>4BMŰV1SZJ00017</t>
  </si>
  <si>
    <t>4BPPT1PSZ00017</t>
  </si>
  <si>
    <t>4BTTK1FIL10017</t>
  </si>
  <si>
    <t>4BTTK1FIL20017</t>
  </si>
  <si>
    <t>4BTTK1MEE00017</t>
  </si>
  <si>
    <t>4BTTK1TCH00017</t>
  </si>
  <si>
    <t>4BTTK1GPT00017</t>
  </si>
  <si>
    <t>4BMMI1F3100000</t>
  </si>
  <si>
    <t>4BMMI1F3200000</t>
  </si>
  <si>
    <t>4BMMI1F9600000</t>
  </si>
  <si>
    <t>4BMÉD1DIK00017</t>
  </si>
  <si>
    <t>4MMÉD3KIF00017</t>
  </si>
  <si>
    <t>0BICS3ELK00000</t>
  </si>
  <si>
    <t>0BICS3AS400000</t>
  </si>
  <si>
    <t>4BMŰV3KIR00017</t>
  </si>
  <si>
    <t>4BMŰV3KIR20017</t>
  </si>
  <si>
    <t>4BMÉD1FOS00017</t>
  </si>
  <si>
    <t>4BMÉD1FSZ00017</t>
  </si>
  <si>
    <t>Diplomakonzultáció I.</t>
  </si>
  <si>
    <t>Diplomakonzultáció II.</t>
  </si>
  <si>
    <t>4BMÉD1EGF10017</t>
  </si>
  <si>
    <t>4BMÉD1EGY20017</t>
  </si>
  <si>
    <t>4BTTK1MUI00017</t>
  </si>
  <si>
    <t>4BMŰV1MSZ00017</t>
  </si>
  <si>
    <t>0BINY0SZI00017</t>
  </si>
  <si>
    <t>0BICS1MS100001</t>
  </si>
  <si>
    <t>0BICS1MS200001</t>
  </si>
  <si>
    <t>0BICS1MS300001</t>
  </si>
  <si>
    <t>Angol nyelvű elnevezés</t>
  </si>
  <si>
    <t>20th Century Art</t>
  </si>
  <si>
    <t>Kortárs művészeti tendenciák</t>
  </si>
  <si>
    <t>Contemporary Art Trends</t>
  </si>
  <si>
    <t>Elméleti Intézet</t>
  </si>
  <si>
    <t>ÚJ TANTÁRGY ÚJ TÁRGYKÓDOT KÉRÜNK A TÖBBI VIZUÁLIS INTÉZETI ÉS MÉDIA INTÉZETI ALAPKÉPZÉSBEN SZEREPLŐ TANTÁRGYAKKAL AZONOSAT</t>
  </si>
  <si>
    <t>Kommunikációs és prezentációs stratégiák</t>
  </si>
  <si>
    <t>Communication and presentation strategies</t>
  </si>
  <si>
    <t>Társadalom- és Kultúratudományi Intézet</t>
  </si>
  <si>
    <t>Dr. Barkóczy László PhD</t>
  </si>
  <si>
    <t>Kommunikációs és prezentációs technikák</t>
  </si>
  <si>
    <t>Communication and presentation techniques</t>
  </si>
  <si>
    <t>Analogue phototechniques II. - Laboratory practice</t>
  </si>
  <si>
    <t>Studio practice I.</t>
  </si>
  <si>
    <t>Studio practice II.</t>
  </si>
  <si>
    <t>Documentarism I.</t>
  </si>
  <si>
    <t>Documentarism II.</t>
  </si>
  <si>
    <t>Creative photodesign I.</t>
  </si>
  <si>
    <t>Creative photodesign II.</t>
  </si>
  <si>
    <t>Creative photodesign III.</t>
  </si>
  <si>
    <t>Creative photodesign IV.</t>
  </si>
  <si>
    <t>Creative photodesign V.</t>
  </si>
  <si>
    <t>Photoaesthetics I.</t>
  </si>
  <si>
    <t>Photoaesthetics II.</t>
  </si>
  <si>
    <t>Phototechnique I.</t>
  </si>
  <si>
    <t>Phototechnique II.</t>
  </si>
  <si>
    <t>Phototechnique III.</t>
  </si>
  <si>
    <t>History of photography I.</t>
  </si>
  <si>
    <t>History of photography II.</t>
  </si>
  <si>
    <t>History of photography III.</t>
  </si>
  <si>
    <t>History of photography IV.</t>
  </si>
  <si>
    <t>Visual studies</t>
  </si>
  <si>
    <t>Creative writing</t>
  </si>
  <si>
    <t>Visual communication</t>
  </si>
  <si>
    <t>History of art I.</t>
  </si>
  <si>
    <t>History of art II.</t>
  </si>
  <si>
    <t>History of art III.</t>
  </si>
  <si>
    <t>Universal film history I.</t>
  </si>
  <si>
    <t>Universal film history II.</t>
  </si>
  <si>
    <t>Contemporary media art</t>
  </si>
  <si>
    <t>Copyright</t>
  </si>
  <si>
    <t>Psychology</t>
  </si>
  <si>
    <t>Philosophy I.</t>
  </si>
  <si>
    <t>Philosophy II.</t>
  </si>
  <si>
    <t>Multicultural knowledge</t>
  </si>
  <si>
    <t>Analysis of media effect - online media</t>
  </si>
  <si>
    <t>Historical, civilization networks in global dimension</t>
  </si>
  <si>
    <t>Economic, political and social trends in the modern world</t>
  </si>
  <si>
    <t>Typography</t>
  </si>
  <si>
    <t>Film and TV practice</t>
  </si>
  <si>
    <t>Image processing, printing technology</t>
  </si>
  <si>
    <t>Digital image elaboration</t>
  </si>
  <si>
    <t>Professional foreign language I.</t>
  </si>
  <si>
    <t>Professional foreign language II.</t>
  </si>
  <si>
    <t>Professional foreign language III.</t>
  </si>
  <si>
    <t>Experimental photography</t>
  </si>
  <si>
    <t>Preparation for professional foreign language</t>
  </si>
  <si>
    <t>Professional foreign language IV.</t>
  </si>
  <si>
    <t>Exhibition management I.</t>
  </si>
  <si>
    <t>Exhibition management II.</t>
  </si>
  <si>
    <t>Heritage of cohabitation</t>
  </si>
  <si>
    <t>History of photography final exam</t>
  </si>
  <si>
    <t>Phototechnique final exam</t>
  </si>
  <si>
    <t>History of art final exam</t>
  </si>
  <si>
    <t>Professional foreign language final exam</t>
  </si>
  <si>
    <t>Diploma work consultation I.</t>
  </si>
  <si>
    <t>Diploma work consultation II.</t>
  </si>
  <si>
    <t>Dissertation/diploma work, portfolio</t>
  </si>
  <si>
    <t>Dr. Pál Gyöngyi PhD</t>
  </si>
  <si>
    <t>20. századi művészet</t>
  </si>
  <si>
    <r>
      <t>Szakdolgozat</t>
    </r>
    <r>
      <rPr>
        <b/>
        <strike/>
        <sz val="11"/>
        <rFont val="Arial"/>
        <family val="2"/>
      </rPr>
      <t>/</t>
    </r>
    <r>
      <rPr>
        <b/>
        <sz val="11"/>
        <rFont val="Arial"/>
        <family val="2"/>
      </rPr>
      <t>Portfólió (diplomatervezési feladat) 10 kr.</t>
    </r>
  </si>
  <si>
    <t>Szabadon választott min. 10 kr.</t>
  </si>
  <si>
    <t xml:space="preserve">Kommunikációs, produkciós kompetenciák 20-30 </t>
  </si>
  <si>
    <t xml:space="preserve">Bölcsész-társadalomtudományi ismeretek 20-30 </t>
  </si>
  <si>
    <t xml:space="preserve">Általános vizuális és művészeti ismeretek 30-50 </t>
  </si>
  <si>
    <t>Média Intézet</t>
  </si>
  <si>
    <t>Dr. Baki Péter PhD</t>
  </si>
  <si>
    <t>Károly Sándor Áron DLA</t>
  </si>
  <si>
    <t>Szalay Miklós DLA</t>
  </si>
  <si>
    <t>Pecsics Mária DLA</t>
  </si>
  <si>
    <t xml:space="preserve">A fotográfia specifikus gyakorlati és elméleti ismeretei 60-120 </t>
  </si>
  <si>
    <t>Analogue phototechniques I. - Recording</t>
  </si>
  <si>
    <t>Studio photography I.</t>
  </si>
  <si>
    <t>Studio photography II.</t>
  </si>
  <si>
    <t>Studio photography III.</t>
  </si>
  <si>
    <t>A képzési program (KPR) kódja: 4BNFO19</t>
  </si>
  <si>
    <t>Érvényes: 2019/2020 I. félévtől</t>
  </si>
  <si>
    <t>Érvényes: 2019. szeptember 01-től</t>
  </si>
  <si>
    <t>Szakdolgozat/Portfólió</t>
  </si>
  <si>
    <t>Jancsikity József DLA</t>
  </si>
  <si>
    <t>4BMMI3EGO00019</t>
  </si>
  <si>
    <t>4BMUV1KMT00019</t>
  </si>
  <si>
    <t>4BTKT1KPS00019</t>
  </si>
  <si>
    <t>4BTKT1KPT00019</t>
  </si>
  <si>
    <t>4BMUV1MUV10019</t>
  </si>
  <si>
    <t>4BMUV1MUV20019</t>
  </si>
  <si>
    <t>4BMUV1MUV30019</t>
  </si>
  <si>
    <t>4BMUV1HSZ00019</t>
  </si>
  <si>
    <t>Fotótörténet kutatás II.</t>
  </si>
  <si>
    <t>Photographic history researches II.</t>
  </si>
  <si>
    <t>4BMÉD3FOK20020</t>
  </si>
  <si>
    <t>Fotótörténet kutatás I.</t>
  </si>
  <si>
    <t>Photographic history researches I.</t>
  </si>
  <si>
    <t>4BMÉD3FOK10020</t>
  </si>
  <si>
    <t>4BMMI1F0500020</t>
  </si>
  <si>
    <t>4BMMI1F0600020</t>
  </si>
  <si>
    <t>4BMÉD1SDP00020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</si>
</sst>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</font>
    <font>
      <sz val="11"/>
      <color indexed="8"/>
      <name val="Arial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trike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vertical="center" wrapText="1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wrapText="1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center" vertical="center" shrinkToFit="1"/>
    </xf>
    <xf numFmtId="1" fontId="3" fillId="2" borderId="9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1" fontId="3" fillId="0" borderId="9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 wrapText="1"/>
    </xf>
    <xf numFmtId="1" fontId="3" fillId="0" borderId="11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4" fillId="5" borderId="22" xfId="0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center" vertical="center" shrinkToFit="1"/>
    </xf>
    <xf numFmtId="0" fontId="4" fillId="5" borderId="24" xfId="0" applyFont="1" applyFill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 shrinkToFit="1"/>
    </xf>
    <xf numFmtId="49" fontId="10" fillId="0" borderId="7" xfId="0" applyNumberFormat="1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shrinkToFit="1"/>
    </xf>
    <xf numFmtId="0" fontId="4" fillId="4" borderId="39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41" xfId="0" applyFont="1" applyFill="1" applyBorder="1" applyAlignment="1">
      <alignment horizontal="center" vertical="center" shrinkToFit="1"/>
    </xf>
    <xf numFmtId="0" fontId="4" fillId="4" borderId="4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vertical="center"/>
    </xf>
    <xf numFmtId="0" fontId="4" fillId="4" borderId="43" xfId="0" applyFont="1" applyFill="1" applyBorder="1" applyAlignment="1">
      <alignment vertical="center"/>
    </xf>
    <xf numFmtId="0" fontId="4" fillId="4" borderId="48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shrinkToFit="1"/>
    </xf>
    <xf numFmtId="0" fontId="4" fillId="6" borderId="42" xfId="0" applyFont="1" applyFill="1" applyBorder="1" applyAlignment="1">
      <alignment horizontal="center" vertical="center" shrinkToFit="1"/>
    </xf>
    <xf numFmtId="0" fontId="4" fillId="6" borderId="48" xfId="0" applyFont="1" applyFill="1" applyBorder="1" applyAlignment="1">
      <alignment horizontal="center" vertical="center" shrinkToFit="1"/>
    </xf>
    <xf numFmtId="0" fontId="4" fillId="6" borderId="38" xfId="0" applyFont="1" applyFill="1" applyBorder="1" applyAlignment="1">
      <alignment horizontal="center" vertical="center" shrinkToFit="1"/>
    </xf>
    <xf numFmtId="0" fontId="4" fillId="6" borderId="39" xfId="0" applyFont="1" applyFill="1" applyBorder="1" applyAlignment="1">
      <alignment horizontal="center" vertical="center" shrinkToFit="1"/>
    </xf>
    <xf numFmtId="0" fontId="4" fillId="6" borderId="40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49" fontId="1" fillId="0" borderId="32" xfId="0" applyNumberFormat="1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28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left"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49" fontId="3" fillId="0" borderId="10" xfId="0" applyNumberFormat="1" applyFont="1" applyFill="1" applyBorder="1" applyAlignment="1">
      <alignment horizontal="left" vertical="center" shrinkToFit="1"/>
    </xf>
    <xf numFmtId="49" fontId="4" fillId="4" borderId="1" xfId="0" applyNumberFormat="1" applyFont="1" applyFill="1" applyBorder="1" applyAlignment="1">
      <alignment horizontal="left" vertical="center" wrapText="1"/>
    </xf>
    <xf numFmtId="49" fontId="3" fillId="0" borderId="53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0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49" fontId="4" fillId="3" borderId="26" xfId="0" applyNumberFormat="1" applyFon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left" vertical="center"/>
    </xf>
    <xf numFmtId="49" fontId="4" fillId="5" borderId="17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49" fontId="13" fillId="5" borderId="13" xfId="0" applyNumberFormat="1" applyFont="1" applyFill="1" applyBorder="1" applyAlignment="1">
      <alignment horizontal="center" vertical="center" shrinkToFit="1"/>
    </xf>
    <xf numFmtId="49" fontId="13" fillId="5" borderId="3" xfId="0" applyNumberFormat="1" applyFont="1" applyFill="1" applyBorder="1" applyAlignment="1">
      <alignment horizontal="center" vertical="center" shrinkToFit="1"/>
    </xf>
    <xf numFmtId="49" fontId="4" fillId="5" borderId="13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35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enesis">
      <a:dk1>
        <a:sysClr val="windowText" lastClr="000000"/>
      </a:dk1>
      <a:lt1>
        <a:sysClr val="window" lastClr="FFFFFF"/>
      </a:lt1>
      <a:dk2>
        <a:srgbClr val="465466"/>
      </a:dk2>
      <a:lt2>
        <a:srgbClr val="BBD7F8"/>
      </a:lt2>
      <a:accent1>
        <a:srgbClr val="80B606"/>
      </a:accent1>
      <a:accent2>
        <a:srgbClr val="E29F1D"/>
      </a:accent2>
      <a:accent3>
        <a:srgbClr val="2397E2"/>
      </a:accent3>
      <a:accent4>
        <a:srgbClr val="35ACA2"/>
      </a:accent4>
      <a:accent5>
        <a:srgbClr val="5430BB"/>
      </a:accent5>
      <a:accent6>
        <a:srgbClr val="8D34E0"/>
      </a:accent6>
      <a:hlink>
        <a:srgbClr val="00B0F0"/>
      </a:hlink>
      <a:folHlink>
        <a:srgbClr val="0070C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tabSelected="1" zoomScale="70" zoomScaleNormal="70" zoomScalePageLayoutView="90" workbookViewId="0">
      <selection activeCell="D108" sqref="D108"/>
    </sheetView>
  </sheetViews>
  <sheetFormatPr defaultColWidth="8.875" defaultRowHeight="14.1" customHeight="1" x14ac:dyDescent="0.25"/>
  <cols>
    <col min="1" max="1" width="22.875" style="197" bestFit="1" customWidth="1"/>
    <col min="2" max="2" width="37.5" style="7" customWidth="1"/>
    <col min="3" max="3" width="45" style="8" customWidth="1"/>
    <col min="4" max="4" width="35" style="8" bestFit="1" customWidth="1"/>
    <col min="5" max="6" width="3.875" style="9" bestFit="1" customWidth="1"/>
    <col min="7" max="7" width="8.625" style="9" bestFit="1" customWidth="1"/>
    <col min="8" max="8" width="5.625" style="9" bestFit="1" customWidth="1"/>
    <col min="9" max="9" width="5.125" style="9" bestFit="1" customWidth="1"/>
    <col min="10" max="10" width="3.875" style="9" bestFit="1" customWidth="1"/>
    <col min="11" max="11" width="8.875" style="9" bestFit="1" customWidth="1"/>
    <col min="12" max="12" width="5.625" style="9" bestFit="1" customWidth="1"/>
    <col min="13" max="13" width="3.375" style="9" bestFit="1" customWidth="1"/>
    <col min="14" max="14" width="3.875" style="9" bestFit="1" customWidth="1"/>
    <col min="15" max="15" width="7.5" style="9" bestFit="1" customWidth="1"/>
    <col min="16" max="16" width="5.625" style="9" bestFit="1" customWidth="1"/>
    <col min="17" max="18" width="3.875" style="9" bestFit="1" customWidth="1"/>
    <col min="19" max="19" width="7.5" style="9" bestFit="1" customWidth="1"/>
    <col min="20" max="20" width="5.625" style="9" bestFit="1" customWidth="1"/>
    <col min="21" max="21" width="3.875" style="10" bestFit="1" customWidth="1"/>
    <col min="22" max="22" width="3.875" style="152" bestFit="1" customWidth="1"/>
    <col min="23" max="23" width="7.5" style="152" customWidth="1"/>
    <col min="24" max="24" width="5.625" style="152" bestFit="1" customWidth="1"/>
    <col min="25" max="26" width="3.875" style="152" bestFit="1" customWidth="1"/>
    <col min="27" max="27" width="7.5" style="152" bestFit="1" customWidth="1"/>
    <col min="28" max="28" width="5.625" style="152" bestFit="1" customWidth="1"/>
    <col min="29" max="29" width="53.5" style="152" bestFit="1" customWidth="1"/>
    <col min="30" max="30" width="45.875" style="152" bestFit="1" customWidth="1"/>
    <col min="31" max="31" width="119.125" style="50" hidden="1" customWidth="1"/>
    <col min="32" max="33" width="8.875" style="152" hidden="1" customWidth="1"/>
    <col min="34" max="16384" width="8.875" style="152"/>
  </cols>
  <sheetData>
    <row r="1" spans="1:31" ht="14.1" customHeight="1" x14ac:dyDescent="0.2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152"/>
    </row>
    <row r="2" spans="1:31" ht="14.1" customHeight="1" x14ac:dyDescent="0.2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152"/>
    </row>
    <row r="3" spans="1:31" ht="14.1" customHeight="1" x14ac:dyDescent="0.25">
      <c r="A3" s="249" t="s">
        <v>255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152"/>
    </row>
    <row r="4" spans="1:31" ht="14.1" customHeight="1" x14ac:dyDescent="0.25">
      <c r="A4" s="249" t="s">
        <v>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152"/>
    </row>
    <row r="5" spans="1:31" ht="14.1" customHeight="1" x14ac:dyDescent="0.25">
      <c r="A5" s="250" t="s">
        <v>256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48"/>
      <c r="AE5" s="152"/>
    </row>
    <row r="6" spans="1:31" ht="14.1" customHeight="1" x14ac:dyDescent="0.25">
      <c r="A6" s="248" t="s">
        <v>257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152"/>
    </row>
    <row r="7" spans="1:31" ht="14.1" customHeight="1" thickBot="1" x14ac:dyDescent="0.3">
      <c r="V7" s="1"/>
      <c r="W7" s="1"/>
      <c r="X7" s="1"/>
      <c r="Y7" s="1"/>
      <c r="Z7" s="1"/>
      <c r="AA7" s="1"/>
      <c r="AB7" s="1"/>
      <c r="AE7" s="152"/>
    </row>
    <row r="8" spans="1:31" ht="14.1" customHeight="1" thickBot="1" x14ac:dyDescent="0.3">
      <c r="A8" s="198"/>
      <c r="B8" s="62" t="s">
        <v>3</v>
      </c>
      <c r="C8" s="63"/>
      <c r="D8" s="63" t="s">
        <v>4</v>
      </c>
      <c r="E8" s="2"/>
      <c r="F8" s="2"/>
      <c r="G8" s="69" t="s">
        <v>5</v>
      </c>
      <c r="H8" s="132" t="s">
        <v>6</v>
      </c>
      <c r="I8" s="133" t="s">
        <v>107</v>
      </c>
      <c r="J8" s="3"/>
      <c r="K8" s="69" t="s">
        <v>7</v>
      </c>
      <c r="L8" s="235" t="s">
        <v>109</v>
      </c>
      <c r="M8" s="23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E8" s="152"/>
    </row>
    <row r="9" spans="1:31" ht="28.5" customHeight="1" thickBot="1" x14ac:dyDescent="0.3">
      <c r="A9" s="198"/>
      <c r="B9" s="11" t="s">
        <v>8</v>
      </c>
      <c r="C9" s="12"/>
      <c r="D9" s="12">
        <v>90</v>
      </c>
      <c r="E9" s="5"/>
      <c r="F9" s="5"/>
      <c r="G9" s="57" t="s">
        <v>9</v>
      </c>
      <c r="H9" s="4" t="e">
        <f>+M37+Q38+Q45+M44+M41+I40+I43+E42+E39+E50+E51+I52+M53+#REF!+Q56+U57+#REF!+U49+Y58+Y66+Y65+U64+U62+U61+Q63+Q67+M68</f>
        <v>#REF!</v>
      </c>
      <c r="I9" s="56" t="e">
        <f>+P37+T38+T45+P44+P41+L40+L43+H42+H39+H50+H51+L52+P53+#REF!+T56+X57+#REF!+X49+AB66+AB65+X64+X62+X61+T63+T67+P68</f>
        <v>#REF!</v>
      </c>
      <c r="J9" s="3"/>
      <c r="K9" s="59" t="e">
        <f>+H9+H10</f>
        <v>#REF!</v>
      </c>
      <c r="L9" s="237" t="s">
        <v>110</v>
      </c>
      <c r="M9" s="23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E9" s="152"/>
    </row>
    <row r="10" spans="1:31" ht="19.5" customHeight="1" thickBot="1" x14ac:dyDescent="0.3">
      <c r="A10" s="198"/>
      <c r="B10" s="13" t="s">
        <v>10</v>
      </c>
      <c r="C10" s="14"/>
      <c r="D10" s="14">
        <v>30</v>
      </c>
      <c r="E10" s="5"/>
      <c r="F10" s="5"/>
      <c r="G10" s="59" t="s">
        <v>11</v>
      </c>
      <c r="H10" s="58" t="e">
        <f>+F23+F25+F30+J32+J31+J26+J24+N27+R28+V29+Z36+V35+R34+N33+F48+F77+J78+J74+N73+N79+R71+V72+#REF!</f>
        <v>#REF!</v>
      </c>
      <c r="I10" s="134" t="e">
        <f>+H23+L24+H25+L26+P27+T28+X29+AB36+X35+T3+Q145+P33+L32+L31+H30+H48+#REF!+X72+T71+P73+L74</f>
        <v>#REF!</v>
      </c>
      <c r="J10" s="3"/>
      <c r="K10" s="3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E10" s="152"/>
    </row>
    <row r="11" spans="1:31" ht="14.1" customHeight="1" thickBot="1" x14ac:dyDescent="0.3">
      <c r="A11" s="198"/>
      <c r="B11" s="15" t="s">
        <v>12</v>
      </c>
      <c r="C11" s="16"/>
      <c r="D11" s="16">
        <v>20</v>
      </c>
      <c r="E11" s="5"/>
      <c r="F11" s="5"/>
      <c r="G11" s="70"/>
      <c r="H11" s="4" t="e">
        <f>+H9+H10</f>
        <v>#REF!</v>
      </c>
      <c r="I11" s="49" t="e">
        <f>+I9+I10</f>
        <v>#REF!</v>
      </c>
      <c r="J11" s="3"/>
      <c r="K11" s="6"/>
      <c r="L11" s="2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E11" s="152"/>
    </row>
    <row r="12" spans="1:31" ht="14.1" customHeight="1" thickBot="1" x14ac:dyDescent="0.3">
      <c r="A12" s="198"/>
      <c r="B12" s="17" t="s">
        <v>13</v>
      </c>
      <c r="C12" s="18"/>
      <c r="D12" s="18">
        <v>20</v>
      </c>
      <c r="E12" s="5"/>
      <c r="F12" s="5"/>
      <c r="G12" s="216">
        <v>0.6</v>
      </c>
      <c r="H12" s="217"/>
      <c r="I12" s="218"/>
      <c r="J12" s="3"/>
      <c r="K12" s="2"/>
      <c r="L12" s="2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E12" s="152"/>
    </row>
    <row r="13" spans="1:31" ht="14.1" customHeight="1" x14ac:dyDescent="0.25">
      <c r="A13" s="198"/>
      <c r="B13" s="17" t="s">
        <v>14</v>
      </c>
      <c r="C13" s="19"/>
      <c r="D13" s="19">
        <v>10</v>
      </c>
      <c r="E13" s="5"/>
      <c r="F13" s="5"/>
      <c r="G13" s="69" t="s">
        <v>108</v>
      </c>
      <c r="H13" s="132" t="s">
        <v>6</v>
      </c>
      <c r="I13" s="133" t="s">
        <v>107</v>
      </c>
      <c r="J13" s="7"/>
      <c r="K13" s="2"/>
      <c r="L13" s="2"/>
      <c r="M13" s="2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E13" s="152"/>
    </row>
    <row r="14" spans="1:31" ht="14.1" customHeight="1" x14ac:dyDescent="0.25">
      <c r="A14" s="198"/>
      <c r="B14" s="17" t="s">
        <v>15</v>
      </c>
      <c r="C14" s="21"/>
      <c r="D14" s="21">
        <v>0</v>
      </c>
      <c r="E14" s="5"/>
      <c r="F14" s="5"/>
      <c r="G14" s="57" t="s">
        <v>9</v>
      </c>
      <c r="H14" s="4"/>
      <c r="I14" s="219">
        <v>10</v>
      </c>
      <c r="J14" s="7"/>
      <c r="K14" s="2"/>
      <c r="L14" s="2"/>
      <c r="M14" s="2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E14" s="152"/>
    </row>
    <row r="15" spans="1:31" ht="14.1" customHeight="1" thickBot="1" x14ac:dyDescent="0.3">
      <c r="B15" s="22" t="s">
        <v>258</v>
      </c>
      <c r="C15" s="23"/>
      <c r="D15" s="23">
        <v>10</v>
      </c>
      <c r="E15" s="153"/>
      <c r="F15" s="153"/>
      <c r="G15" s="59" t="s">
        <v>11</v>
      </c>
      <c r="H15" s="58"/>
      <c r="I15" s="220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AE15" s="152"/>
    </row>
    <row r="16" spans="1:31" ht="14.1" customHeight="1" thickBot="1" x14ac:dyDescent="0.3">
      <c r="B16" s="60" t="s">
        <v>16</v>
      </c>
      <c r="C16" s="61"/>
      <c r="D16" s="61">
        <f>SUM(D9:D15)</f>
        <v>180</v>
      </c>
      <c r="G16" s="70"/>
      <c r="H16" s="71"/>
      <c r="I16" s="72">
        <v>10</v>
      </c>
      <c r="AE16" s="152"/>
    </row>
    <row r="18" spans="1:31" s="51" customFormat="1" ht="14.1" customHeight="1" thickBot="1" x14ac:dyDescent="0.3">
      <c r="A18" s="197"/>
      <c r="B18" s="7"/>
      <c r="C18" s="8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AE18" s="52"/>
    </row>
    <row r="19" spans="1:31" s="51" customFormat="1" ht="14.1" customHeight="1" x14ac:dyDescent="0.25">
      <c r="A19" s="239" t="s">
        <v>17</v>
      </c>
      <c r="B19" s="241" t="s">
        <v>18</v>
      </c>
      <c r="C19" s="244" t="s">
        <v>170</v>
      </c>
      <c r="D19" s="246" t="s">
        <v>19</v>
      </c>
      <c r="E19" s="226" t="s">
        <v>20</v>
      </c>
      <c r="F19" s="227"/>
      <c r="G19" s="227"/>
      <c r="H19" s="228"/>
      <c r="I19" s="226" t="s">
        <v>21</v>
      </c>
      <c r="J19" s="227"/>
      <c r="K19" s="227"/>
      <c r="L19" s="228"/>
      <c r="M19" s="227" t="s">
        <v>22</v>
      </c>
      <c r="N19" s="227"/>
      <c r="O19" s="227"/>
      <c r="P19" s="228"/>
      <c r="Q19" s="226" t="s">
        <v>23</v>
      </c>
      <c r="R19" s="227"/>
      <c r="S19" s="227"/>
      <c r="T19" s="228"/>
      <c r="U19" s="227" t="s">
        <v>24</v>
      </c>
      <c r="V19" s="227"/>
      <c r="W19" s="227"/>
      <c r="X19" s="228"/>
      <c r="Y19" s="226" t="s">
        <v>25</v>
      </c>
      <c r="Z19" s="227"/>
      <c r="AA19" s="227"/>
      <c r="AB19" s="228"/>
      <c r="AC19" s="229" t="s">
        <v>26</v>
      </c>
      <c r="AD19" s="229" t="s">
        <v>27</v>
      </c>
      <c r="AE19" s="52"/>
    </row>
    <row r="20" spans="1:31" s="51" customFormat="1" ht="14.1" customHeight="1" x14ac:dyDescent="0.25">
      <c r="A20" s="240"/>
      <c r="B20" s="242"/>
      <c r="C20" s="245"/>
      <c r="D20" s="247"/>
      <c r="E20" s="234" t="s">
        <v>28</v>
      </c>
      <c r="F20" s="222"/>
      <c r="G20" s="64" t="s">
        <v>29</v>
      </c>
      <c r="H20" s="65" t="s">
        <v>30</v>
      </c>
      <c r="I20" s="221" t="s">
        <v>28</v>
      </c>
      <c r="J20" s="222"/>
      <c r="K20" s="64" t="s">
        <v>29</v>
      </c>
      <c r="L20" s="65" t="s">
        <v>30</v>
      </c>
      <c r="M20" s="221" t="s">
        <v>28</v>
      </c>
      <c r="N20" s="222"/>
      <c r="O20" s="64" t="s">
        <v>29</v>
      </c>
      <c r="P20" s="65" t="s">
        <v>30</v>
      </c>
      <c r="Q20" s="221" t="s">
        <v>28</v>
      </c>
      <c r="R20" s="222"/>
      <c r="S20" s="64" t="s">
        <v>29</v>
      </c>
      <c r="T20" s="65" t="s">
        <v>30</v>
      </c>
      <c r="U20" s="221" t="s">
        <v>28</v>
      </c>
      <c r="V20" s="222"/>
      <c r="W20" s="64" t="s">
        <v>29</v>
      </c>
      <c r="X20" s="65" t="s">
        <v>30</v>
      </c>
      <c r="Y20" s="221" t="s">
        <v>28</v>
      </c>
      <c r="Z20" s="222"/>
      <c r="AA20" s="64" t="s">
        <v>29</v>
      </c>
      <c r="AB20" s="65" t="s">
        <v>30</v>
      </c>
      <c r="AC20" s="230"/>
      <c r="AD20" s="232"/>
      <c r="AE20" s="52"/>
    </row>
    <row r="21" spans="1:31" ht="14.1" customHeight="1" thickBot="1" x14ac:dyDescent="0.3">
      <c r="A21" s="240"/>
      <c r="B21" s="243"/>
      <c r="C21" s="245"/>
      <c r="D21" s="247"/>
      <c r="E21" s="66" t="s">
        <v>31</v>
      </c>
      <c r="F21" s="67" t="s">
        <v>32</v>
      </c>
      <c r="G21" s="67"/>
      <c r="H21" s="68"/>
      <c r="I21" s="67" t="s">
        <v>31</v>
      </c>
      <c r="J21" s="67" t="s">
        <v>32</v>
      </c>
      <c r="K21" s="67"/>
      <c r="L21" s="68"/>
      <c r="M21" s="67" t="s">
        <v>31</v>
      </c>
      <c r="N21" s="67" t="s">
        <v>32</v>
      </c>
      <c r="O21" s="67"/>
      <c r="P21" s="68"/>
      <c r="Q21" s="67" t="s">
        <v>31</v>
      </c>
      <c r="R21" s="67" t="s">
        <v>32</v>
      </c>
      <c r="S21" s="67"/>
      <c r="T21" s="68"/>
      <c r="U21" s="67" t="s">
        <v>31</v>
      </c>
      <c r="V21" s="67" t="s">
        <v>32</v>
      </c>
      <c r="W21" s="67"/>
      <c r="X21" s="68"/>
      <c r="Y21" s="67" t="s">
        <v>31</v>
      </c>
      <c r="Z21" s="67" t="s">
        <v>32</v>
      </c>
      <c r="AA21" s="67"/>
      <c r="AB21" s="68"/>
      <c r="AC21" s="231"/>
      <c r="AD21" s="233"/>
    </row>
    <row r="22" spans="1:31" ht="27.95" customHeight="1" thickBot="1" x14ac:dyDescent="0.3">
      <c r="A22" s="213" t="s">
        <v>250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5"/>
    </row>
    <row r="23" spans="1:31" s="55" customFormat="1" ht="14.1" customHeight="1" x14ac:dyDescent="0.25">
      <c r="A23" s="199" t="s">
        <v>114</v>
      </c>
      <c r="B23" s="74" t="s">
        <v>33</v>
      </c>
      <c r="C23" s="176" t="s">
        <v>251</v>
      </c>
      <c r="D23" s="135"/>
      <c r="E23" s="137">
        <v>0</v>
      </c>
      <c r="F23" s="76">
        <v>6</v>
      </c>
      <c r="G23" s="76" t="s">
        <v>34</v>
      </c>
      <c r="H23" s="77">
        <v>6</v>
      </c>
      <c r="I23" s="75"/>
      <c r="J23" s="76"/>
      <c r="K23" s="76"/>
      <c r="L23" s="77"/>
      <c r="M23" s="75"/>
      <c r="N23" s="76"/>
      <c r="O23" s="76"/>
      <c r="P23" s="77"/>
      <c r="Q23" s="75"/>
      <c r="R23" s="76"/>
      <c r="S23" s="76"/>
      <c r="T23" s="77"/>
      <c r="U23" s="75"/>
      <c r="V23" s="78"/>
      <c r="W23" s="78"/>
      <c r="X23" s="79"/>
      <c r="Y23" s="80"/>
      <c r="Z23" s="78"/>
      <c r="AA23" s="78"/>
      <c r="AB23" s="79"/>
      <c r="AC23" s="174" t="s">
        <v>245</v>
      </c>
      <c r="AD23" s="81" t="s">
        <v>247</v>
      </c>
    </row>
    <row r="24" spans="1:31" s="55" customFormat="1" ht="14.1" customHeight="1" x14ac:dyDescent="0.25">
      <c r="A24" s="200" t="s">
        <v>115</v>
      </c>
      <c r="B24" s="83" t="s">
        <v>35</v>
      </c>
      <c r="C24" s="177" t="s">
        <v>182</v>
      </c>
      <c r="D24" s="136" t="s">
        <v>33</v>
      </c>
      <c r="E24" s="123"/>
      <c r="F24" s="25"/>
      <c r="G24" s="25"/>
      <c r="H24" s="84"/>
      <c r="I24" s="75">
        <v>0</v>
      </c>
      <c r="J24" s="76">
        <v>6</v>
      </c>
      <c r="K24" s="76" t="s">
        <v>34</v>
      </c>
      <c r="L24" s="77">
        <v>6</v>
      </c>
      <c r="M24" s="24"/>
      <c r="N24" s="25"/>
      <c r="O24" s="25"/>
      <c r="P24" s="84"/>
      <c r="Q24" s="24"/>
      <c r="R24" s="25"/>
      <c r="S24" s="25"/>
      <c r="T24" s="84"/>
      <c r="U24" s="24"/>
      <c r="V24" s="43"/>
      <c r="W24" s="43"/>
      <c r="X24" s="44"/>
      <c r="Y24" s="85"/>
      <c r="Z24" s="86"/>
      <c r="AA24" s="86"/>
      <c r="AB24" s="87"/>
      <c r="AC24" s="174" t="s">
        <v>245</v>
      </c>
      <c r="AD24" s="35" t="s">
        <v>247</v>
      </c>
    </row>
    <row r="25" spans="1:31" s="55" customFormat="1" ht="14.1" customHeight="1" x14ac:dyDescent="0.25">
      <c r="A25" s="200" t="s">
        <v>116</v>
      </c>
      <c r="B25" s="83" t="s">
        <v>36</v>
      </c>
      <c r="C25" s="83" t="s">
        <v>183</v>
      </c>
      <c r="D25" s="83"/>
      <c r="E25" s="123">
        <v>0</v>
      </c>
      <c r="F25" s="25">
        <v>4</v>
      </c>
      <c r="G25" s="25" t="s">
        <v>34</v>
      </c>
      <c r="H25" s="84">
        <v>5</v>
      </c>
      <c r="I25" s="24"/>
      <c r="J25" s="25"/>
      <c r="K25" s="25"/>
      <c r="L25" s="84"/>
      <c r="M25" s="24"/>
      <c r="N25" s="25"/>
      <c r="O25" s="25"/>
      <c r="P25" s="84"/>
      <c r="Q25" s="24"/>
      <c r="R25" s="25"/>
      <c r="S25" s="25"/>
      <c r="T25" s="84"/>
      <c r="U25" s="24"/>
      <c r="V25" s="43"/>
      <c r="W25" s="43"/>
      <c r="X25" s="44"/>
      <c r="Y25" s="45"/>
      <c r="Z25" s="43"/>
      <c r="AA25" s="43"/>
      <c r="AB25" s="44"/>
      <c r="AC25" s="174" t="s">
        <v>245</v>
      </c>
      <c r="AD25" s="35" t="s">
        <v>247</v>
      </c>
    </row>
    <row r="26" spans="1:31" s="20" customFormat="1" ht="14.1" customHeight="1" x14ac:dyDescent="0.25">
      <c r="A26" s="200" t="s">
        <v>117</v>
      </c>
      <c r="B26" s="83" t="s">
        <v>37</v>
      </c>
      <c r="C26" s="178" t="s">
        <v>184</v>
      </c>
      <c r="D26" s="136" t="s">
        <v>36</v>
      </c>
      <c r="E26" s="123"/>
      <c r="F26" s="25"/>
      <c r="G26" s="25"/>
      <c r="H26" s="84"/>
      <c r="I26" s="24">
        <v>0</v>
      </c>
      <c r="J26" s="25">
        <v>4</v>
      </c>
      <c r="K26" s="25" t="s">
        <v>34</v>
      </c>
      <c r="L26" s="84">
        <v>5</v>
      </c>
      <c r="M26" s="24"/>
      <c r="N26" s="25"/>
      <c r="O26" s="25"/>
      <c r="P26" s="84"/>
      <c r="Q26" s="24"/>
      <c r="R26" s="25"/>
      <c r="S26" s="25"/>
      <c r="T26" s="84"/>
      <c r="U26" s="24"/>
      <c r="V26" s="43"/>
      <c r="W26" s="43"/>
      <c r="X26" s="44"/>
      <c r="Y26" s="45"/>
      <c r="Z26" s="43"/>
      <c r="AA26" s="43"/>
      <c r="AB26" s="44"/>
      <c r="AC26" s="174" t="s">
        <v>245</v>
      </c>
      <c r="AD26" s="35" t="s">
        <v>247</v>
      </c>
    </row>
    <row r="27" spans="1:31" s="55" customFormat="1" ht="14.1" customHeight="1" x14ac:dyDescent="0.25">
      <c r="A27" s="200" t="s">
        <v>119</v>
      </c>
      <c r="B27" s="83" t="s">
        <v>38</v>
      </c>
      <c r="C27" s="178" t="s">
        <v>252</v>
      </c>
      <c r="D27" s="92"/>
      <c r="E27" s="123"/>
      <c r="F27" s="25"/>
      <c r="G27" s="25"/>
      <c r="H27" s="84"/>
      <c r="I27" s="24"/>
      <c r="J27" s="25"/>
      <c r="K27" s="25"/>
      <c r="L27" s="84"/>
      <c r="M27" s="24">
        <v>0</v>
      </c>
      <c r="N27" s="25">
        <v>3</v>
      </c>
      <c r="O27" s="25" t="s">
        <v>34</v>
      </c>
      <c r="P27" s="84">
        <v>3</v>
      </c>
      <c r="Q27" s="24"/>
      <c r="R27" s="25"/>
      <c r="S27" s="25"/>
      <c r="T27" s="84"/>
      <c r="U27" s="24"/>
      <c r="V27" s="43"/>
      <c r="W27" s="43"/>
      <c r="X27" s="44"/>
      <c r="Y27" s="45"/>
      <c r="Z27" s="43"/>
      <c r="AA27" s="43"/>
      <c r="AB27" s="44"/>
      <c r="AC27" s="174" t="s">
        <v>245</v>
      </c>
      <c r="AD27" s="35" t="s">
        <v>249</v>
      </c>
    </row>
    <row r="28" spans="1:31" s="55" customFormat="1" ht="14.1" customHeight="1" x14ac:dyDescent="0.25">
      <c r="A28" s="200" t="s">
        <v>120</v>
      </c>
      <c r="B28" s="83" t="s">
        <v>111</v>
      </c>
      <c r="C28" s="83" t="s">
        <v>253</v>
      </c>
      <c r="D28" s="83" t="s">
        <v>38</v>
      </c>
      <c r="E28" s="123"/>
      <c r="F28" s="25"/>
      <c r="G28" s="25"/>
      <c r="H28" s="84"/>
      <c r="I28" s="24"/>
      <c r="J28" s="25"/>
      <c r="K28" s="25"/>
      <c r="L28" s="84"/>
      <c r="M28" s="24"/>
      <c r="N28" s="25"/>
      <c r="O28" s="25"/>
      <c r="P28" s="84"/>
      <c r="Q28" s="24">
        <v>0</v>
      </c>
      <c r="R28" s="25">
        <v>3</v>
      </c>
      <c r="S28" s="25" t="s">
        <v>34</v>
      </c>
      <c r="T28" s="84">
        <v>3</v>
      </c>
      <c r="U28" s="24"/>
      <c r="V28" s="43"/>
      <c r="W28" s="43"/>
      <c r="X28" s="44"/>
      <c r="Y28" s="45"/>
      <c r="Z28" s="43"/>
      <c r="AA28" s="43"/>
      <c r="AB28" s="44"/>
      <c r="AC28" s="174" t="s">
        <v>245</v>
      </c>
      <c r="AD28" s="35" t="s">
        <v>249</v>
      </c>
    </row>
    <row r="29" spans="1:31" s="55" customFormat="1" ht="14.1" customHeight="1" x14ac:dyDescent="0.25">
      <c r="A29" s="200" t="s">
        <v>121</v>
      </c>
      <c r="B29" s="83" t="s">
        <v>118</v>
      </c>
      <c r="C29" s="83" t="s">
        <v>254</v>
      </c>
      <c r="D29" s="83" t="s">
        <v>111</v>
      </c>
      <c r="E29" s="123"/>
      <c r="F29" s="25"/>
      <c r="G29" s="25"/>
      <c r="H29" s="84"/>
      <c r="I29" s="24"/>
      <c r="J29" s="25"/>
      <c r="K29" s="25"/>
      <c r="L29" s="84"/>
      <c r="M29" s="24"/>
      <c r="N29" s="25"/>
      <c r="O29" s="25"/>
      <c r="P29" s="84"/>
      <c r="Q29" s="24"/>
      <c r="R29" s="25"/>
      <c r="S29" s="25"/>
      <c r="T29" s="84"/>
      <c r="U29" s="24">
        <v>0</v>
      </c>
      <c r="V29" s="25">
        <v>3</v>
      </c>
      <c r="W29" s="25" t="s">
        <v>34</v>
      </c>
      <c r="X29" s="84">
        <v>3</v>
      </c>
      <c r="Y29" s="45"/>
      <c r="Z29" s="43"/>
      <c r="AA29" s="43"/>
      <c r="AB29" s="44"/>
      <c r="AC29" s="174" t="s">
        <v>245</v>
      </c>
      <c r="AD29" s="35" t="s">
        <v>249</v>
      </c>
    </row>
    <row r="30" spans="1:31" s="55" customFormat="1" ht="14.1" customHeight="1" x14ac:dyDescent="0.25">
      <c r="A30" s="201" t="s">
        <v>122</v>
      </c>
      <c r="B30" s="35" t="s">
        <v>39</v>
      </c>
      <c r="C30" s="54" t="s">
        <v>185</v>
      </c>
      <c r="D30" s="92"/>
      <c r="E30" s="123">
        <v>0</v>
      </c>
      <c r="F30" s="25">
        <v>4</v>
      </c>
      <c r="G30" s="25" t="s">
        <v>34</v>
      </c>
      <c r="H30" s="84">
        <v>4</v>
      </c>
      <c r="I30" s="24"/>
      <c r="J30" s="25"/>
      <c r="K30" s="25"/>
      <c r="L30" s="84"/>
      <c r="M30" s="24"/>
      <c r="N30" s="25"/>
      <c r="O30" s="25"/>
      <c r="P30" s="84"/>
      <c r="Q30" s="24"/>
      <c r="R30" s="25"/>
      <c r="S30" s="25"/>
      <c r="T30" s="84"/>
      <c r="U30" s="88"/>
      <c r="V30" s="86"/>
      <c r="W30" s="86"/>
      <c r="X30" s="87"/>
      <c r="Y30" s="85"/>
      <c r="Z30" s="86"/>
      <c r="AA30" s="86"/>
      <c r="AB30" s="87"/>
      <c r="AC30" s="174" t="s">
        <v>245</v>
      </c>
      <c r="AD30" s="35" t="s">
        <v>249</v>
      </c>
    </row>
    <row r="31" spans="1:31" s="20" customFormat="1" ht="14.1" customHeight="1" x14ac:dyDescent="0.25">
      <c r="A31" s="201" t="s">
        <v>123</v>
      </c>
      <c r="B31" s="35" t="s">
        <v>40</v>
      </c>
      <c r="C31" s="35" t="s">
        <v>186</v>
      </c>
      <c r="D31" s="89" t="s">
        <v>39</v>
      </c>
      <c r="E31" s="123"/>
      <c r="F31" s="25"/>
      <c r="G31" s="25"/>
      <c r="H31" s="84"/>
      <c r="I31" s="24">
        <v>0</v>
      </c>
      <c r="J31" s="25">
        <v>4</v>
      </c>
      <c r="K31" s="25" t="s">
        <v>34</v>
      </c>
      <c r="L31" s="84">
        <v>4</v>
      </c>
      <c r="M31" s="24"/>
      <c r="N31" s="25"/>
      <c r="O31" s="25"/>
      <c r="P31" s="84"/>
      <c r="Q31" s="24"/>
      <c r="R31" s="25"/>
      <c r="S31" s="25"/>
      <c r="T31" s="84"/>
      <c r="U31" s="88"/>
      <c r="V31" s="86"/>
      <c r="W31" s="86"/>
      <c r="X31" s="87"/>
      <c r="Y31" s="85"/>
      <c r="Z31" s="86"/>
      <c r="AA31" s="86"/>
      <c r="AB31" s="87"/>
      <c r="AC31" s="174" t="s">
        <v>245</v>
      </c>
      <c r="AD31" s="35" t="s">
        <v>249</v>
      </c>
      <c r="AE31" s="154"/>
    </row>
    <row r="32" spans="1:31" s="20" customFormat="1" ht="14.1" customHeight="1" x14ac:dyDescent="0.25">
      <c r="A32" s="201" t="s">
        <v>124</v>
      </c>
      <c r="B32" s="35" t="s">
        <v>41</v>
      </c>
      <c r="C32" s="35" t="s">
        <v>187</v>
      </c>
      <c r="D32" s="89"/>
      <c r="E32" s="123"/>
      <c r="F32" s="25"/>
      <c r="G32" s="25"/>
      <c r="H32" s="84"/>
      <c r="I32" s="24">
        <v>0</v>
      </c>
      <c r="J32" s="25">
        <v>6</v>
      </c>
      <c r="K32" s="25" t="s">
        <v>34</v>
      </c>
      <c r="L32" s="84">
        <v>6</v>
      </c>
      <c r="M32" s="24"/>
      <c r="N32" s="25"/>
      <c r="O32" s="25"/>
      <c r="P32" s="84"/>
      <c r="Q32" s="24"/>
      <c r="R32" s="25"/>
      <c r="S32" s="25"/>
      <c r="T32" s="84"/>
      <c r="U32" s="88"/>
      <c r="V32" s="86"/>
      <c r="W32" s="86"/>
      <c r="X32" s="87"/>
      <c r="Y32" s="85"/>
      <c r="Z32" s="86"/>
      <c r="AA32" s="86"/>
      <c r="AB32" s="87"/>
      <c r="AC32" s="174" t="s">
        <v>245</v>
      </c>
      <c r="AD32" s="35" t="s">
        <v>247</v>
      </c>
      <c r="AE32" s="154"/>
    </row>
    <row r="33" spans="1:31" s="20" customFormat="1" ht="14.1" customHeight="1" x14ac:dyDescent="0.25">
      <c r="A33" s="201" t="s">
        <v>125</v>
      </c>
      <c r="B33" s="35" t="s">
        <v>42</v>
      </c>
      <c r="C33" s="35" t="s">
        <v>188</v>
      </c>
      <c r="D33" s="89" t="s">
        <v>41</v>
      </c>
      <c r="E33" s="123"/>
      <c r="F33" s="25"/>
      <c r="G33" s="25"/>
      <c r="H33" s="84"/>
      <c r="I33" s="24"/>
      <c r="J33" s="25"/>
      <c r="K33" s="25"/>
      <c r="L33" s="84"/>
      <c r="M33" s="24">
        <v>0</v>
      </c>
      <c r="N33" s="25">
        <v>6</v>
      </c>
      <c r="O33" s="25" t="s">
        <v>34</v>
      </c>
      <c r="P33" s="84">
        <v>6</v>
      </c>
      <c r="Q33" s="24"/>
      <c r="R33" s="25"/>
      <c r="S33" s="25"/>
      <c r="T33" s="84"/>
      <c r="U33" s="88"/>
      <c r="V33" s="86"/>
      <c r="W33" s="86"/>
      <c r="X33" s="87"/>
      <c r="Y33" s="85"/>
      <c r="Z33" s="86"/>
      <c r="AA33" s="86"/>
      <c r="AB33" s="87"/>
      <c r="AC33" s="174" t="s">
        <v>245</v>
      </c>
      <c r="AD33" s="35" t="s">
        <v>247</v>
      </c>
    </row>
    <row r="34" spans="1:31" s="155" customFormat="1" ht="14.1" customHeight="1" x14ac:dyDescent="0.25">
      <c r="A34" s="201" t="s">
        <v>126</v>
      </c>
      <c r="B34" s="35" t="s">
        <v>43</v>
      </c>
      <c r="C34" s="54" t="s">
        <v>189</v>
      </c>
      <c r="D34" s="92" t="s">
        <v>42</v>
      </c>
      <c r="E34" s="123"/>
      <c r="F34" s="25"/>
      <c r="G34" s="25"/>
      <c r="H34" s="84"/>
      <c r="I34" s="24"/>
      <c r="J34" s="25"/>
      <c r="K34" s="25"/>
      <c r="L34" s="84"/>
      <c r="M34" s="24"/>
      <c r="N34" s="25"/>
      <c r="O34" s="25"/>
      <c r="P34" s="84"/>
      <c r="Q34" s="24">
        <v>0</v>
      </c>
      <c r="R34" s="25">
        <v>6</v>
      </c>
      <c r="S34" s="25" t="s">
        <v>34</v>
      </c>
      <c r="T34" s="84">
        <v>6</v>
      </c>
      <c r="U34" s="88"/>
      <c r="V34" s="86"/>
      <c r="W34" s="86"/>
      <c r="X34" s="87"/>
      <c r="Y34" s="85"/>
      <c r="Z34" s="86"/>
      <c r="AA34" s="86"/>
      <c r="AB34" s="87"/>
      <c r="AC34" s="174" t="s">
        <v>245</v>
      </c>
      <c r="AD34" s="35" t="s">
        <v>247</v>
      </c>
      <c r="AE34" s="20"/>
    </row>
    <row r="35" spans="1:31" s="155" customFormat="1" ht="14.1" customHeight="1" x14ac:dyDescent="0.25">
      <c r="A35" s="201" t="s">
        <v>127</v>
      </c>
      <c r="B35" s="35" t="s">
        <v>44</v>
      </c>
      <c r="C35" s="35" t="s">
        <v>190</v>
      </c>
      <c r="D35" s="90" t="s">
        <v>43</v>
      </c>
      <c r="E35" s="123"/>
      <c r="F35" s="25"/>
      <c r="G35" s="25"/>
      <c r="H35" s="84"/>
      <c r="I35" s="24"/>
      <c r="J35" s="25"/>
      <c r="K35" s="25"/>
      <c r="L35" s="84"/>
      <c r="M35" s="24"/>
      <c r="N35" s="25"/>
      <c r="O35" s="25"/>
      <c r="P35" s="84"/>
      <c r="Q35" s="24"/>
      <c r="R35" s="25"/>
      <c r="S35" s="25"/>
      <c r="T35" s="84"/>
      <c r="U35" s="24">
        <v>0</v>
      </c>
      <c r="V35" s="25">
        <v>6</v>
      </c>
      <c r="W35" s="25" t="s">
        <v>34</v>
      </c>
      <c r="X35" s="84">
        <v>6</v>
      </c>
      <c r="Y35" s="85"/>
      <c r="Z35" s="86"/>
      <c r="AA35" s="86"/>
      <c r="AB35" s="87"/>
      <c r="AC35" s="174" t="s">
        <v>245</v>
      </c>
      <c r="AD35" s="35" t="s">
        <v>247</v>
      </c>
    </row>
    <row r="36" spans="1:31" s="155" customFormat="1" ht="14.1" customHeight="1" x14ac:dyDescent="0.25">
      <c r="A36" s="201" t="s">
        <v>128</v>
      </c>
      <c r="B36" s="35" t="s">
        <v>45</v>
      </c>
      <c r="C36" s="35" t="s">
        <v>191</v>
      </c>
      <c r="D36" s="90" t="s">
        <v>44</v>
      </c>
      <c r="E36" s="123"/>
      <c r="F36" s="25"/>
      <c r="G36" s="25"/>
      <c r="H36" s="84"/>
      <c r="I36" s="24"/>
      <c r="J36" s="25"/>
      <c r="K36" s="25"/>
      <c r="L36" s="84"/>
      <c r="M36" s="24"/>
      <c r="N36" s="25"/>
      <c r="O36" s="25"/>
      <c r="P36" s="84"/>
      <c r="Q36" s="24"/>
      <c r="R36" s="25"/>
      <c r="S36" s="25"/>
      <c r="T36" s="84"/>
      <c r="U36" s="88"/>
      <c r="V36" s="86"/>
      <c r="W36" s="86"/>
      <c r="X36" s="87"/>
      <c r="Y36" s="24">
        <v>0</v>
      </c>
      <c r="Z36" s="25">
        <v>6</v>
      </c>
      <c r="AA36" s="25" t="s">
        <v>34</v>
      </c>
      <c r="AB36" s="84">
        <v>6</v>
      </c>
      <c r="AC36" s="174" t="s">
        <v>245</v>
      </c>
      <c r="AD36" s="35" t="s">
        <v>247</v>
      </c>
      <c r="AE36" s="20"/>
    </row>
    <row r="37" spans="1:31" s="155" customFormat="1" ht="14.1" customHeight="1" x14ac:dyDescent="0.25">
      <c r="A37" s="201" t="s">
        <v>129</v>
      </c>
      <c r="B37" s="35" t="s">
        <v>46</v>
      </c>
      <c r="C37" s="35" t="s">
        <v>192</v>
      </c>
      <c r="D37" s="90"/>
      <c r="E37" s="123"/>
      <c r="F37" s="25"/>
      <c r="G37" s="25"/>
      <c r="H37" s="84"/>
      <c r="I37" s="24"/>
      <c r="J37" s="25"/>
      <c r="K37" s="25"/>
      <c r="L37" s="84"/>
      <c r="M37" s="24">
        <v>2</v>
      </c>
      <c r="N37" s="25">
        <v>0</v>
      </c>
      <c r="O37" s="25" t="s">
        <v>47</v>
      </c>
      <c r="P37" s="84">
        <v>2</v>
      </c>
      <c r="Q37" s="24"/>
      <c r="R37" s="25"/>
      <c r="S37" s="25"/>
      <c r="T37" s="84"/>
      <c r="U37" s="88"/>
      <c r="V37" s="86"/>
      <c r="W37" s="86"/>
      <c r="X37" s="87"/>
      <c r="Y37" s="85"/>
      <c r="Z37" s="86"/>
      <c r="AA37" s="86"/>
      <c r="AB37" s="87"/>
      <c r="AC37" s="174" t="s">
        <v>245</v>
      </c>
      <c r="AD37" s="35" t="s">
        <v>48</v>
      </c>
    </row>
    <row r="38" spans="1:31" s="155" customFormat="1" ht="14.1" customHeight="1" x14ac:dyDescent="0.25">
      <c r="A38" s="201" t="s">
        <v>130</v>
      </c>
      <c r="B38" s="122" t="s">
        <v>49</v>
      </c>
      <c r="C38" s="179" t="s">
        <v>193</v>
      </c>
      <c r="D38" s="92" t="s">
        <v>46</v>
      </c>
      <c r="E38" s="123"/>
      <c r="F38" s="25"/>
      <c r="G38" s="25"/>
      <c r="H38" s="91"/>
      <c r="I38" s="24"/>
      <c r="J38" s="25"/>
      <c r="K38" s="25"/>
      <c r="L38" s="91"/>
      <c r="M38" s="24"/>
      <c r="N38" s="25"/>
      <c r="O38" s="25"/>
      <c r="P38" s="91"/>
      <c r="Q38" s="24">
        <v>2</v>
      </c>
      <c r="R38" s="25">
        <v>0</v>
      </c>
      <c r="S38" s="25" t="s">
        <v>47</v>
      </c>
      <c r="T38" s="84">
        <v>2</v>
      </c>
      <c r="U38" s="88"/>
      <c r="V38" s="86"/>
      <c r="W38" s="86"/>
      <c r="X38" s="54"/>
      <c r="Y38" s="85"/>
      <c r="Z38" s="86"/>
      <c r="AA38" s="86"/>
      <c r="AB38" s="54"/>
      <c r="AC38" s="174" t="s">
        <v>245</v>
      </c>
      <c r="AD38" s="90" t="s">
        <v>48</v>
      </c>
    </row>
    <row r="39" spans="1:31" s="155" customFormat="1" ht="14.1" customHeight="1" x14ac:dyDescent="0.25">
      <c r="A39" s="202" t="s">
        <v>131</v>
      </c>
      <c r="B39" s="35" t="s">
        <v>50</v>
      </c>
      <c r="C39" s="180" t="s">
        <v>194</v>
      </c>
      <c r="D39" s="92"/>
      <c r="E39" s="123">
        <v>3</v>
      </c>
      <c r="F39" s="25">
        <v>0</v>
      </c>
      <c r="G39" s="25" t="s">
        <v>47</v>
      </c>
      <c r="H39" s="91">
        <v>3</v>
      </c>
      <c r="I39" s="24"/>
      <c r="J39" s="25"/>
      <c r="K39" s="25"/>
      <c r="L39" s="91"/>
      <c r="M39" s="24"/>
      <c r="N39" s="25"/>
      <c r="O39" s="25"/>
      <c r="P39" s="91"/>
      <c r="Q39" s="24"/>
      <c r="R39" s="25"/>
      <c r="S39" s="25"/>
      <c r="T39" s="91"/>
      <c r="U39" s="88"/>
      <c r="V39" s="86"/>
      <c r="W39" s="86"/>
      <c r="X39" s="54"/>
      <c r="Y39" s="85"/>
      <c r="Z39" s="86"/>
      <c r="AA39" s="86"/>
      <c r="AB39" s="54"/>
      <c r="AC39" s="174" t="s">
        <v>245</v>
      </c>
      <c r="AD39" s="35" t="s">
        <v>48</v>
      </c>
    </row>
    <row r="40" spans="1:31" s="155" customFormat="1" ht="14.1" customHeight="1" x14ac:dyDescent="0.25">
      <c r="A40" s="203" t="s">
        <v>132</v>
      </c>
      <c r="B40" s="35" t="s">
        <v>51</v>
      </c>
      <c r="C40" s="35" t="s">
        <v>195</v>
      </c>
      <c r="D40" s="92" t="s">
        <v>50</v>
      </c>
      <c r="E40" s="123"/>
      <c r="F40" s="25"/>
      <c r="G40" s="25"/>
      <c r="H40" s="25"/>
      <c r="I40" s="24">
        <v>3</v>
      </c>
      <c r="J40" s="25">
        <v>0</v>
      </c>
      <c r="K40" s="25" t="s">
        <v>47</v>
      </c>
      <c r="L40" s="91">
        <v>3</v>
      </c>
      <c r="M40" s="24"/>
      <c r="N40" s="25"/>
      <c r="O40" s="25"/>
      <c r="P40" s="27"/>
      <c r="Q40" s="24"/>
      <c r="R40" s="25"/>
      <c r="S40" s="25"/>
      <c r="T40" s="27"/>
      <c r="U40" s="88"/>
      <c r="V40" s="86"/>
      <c r="W40" s="86"/>
      <c r="X40" s="93"/>
      <c r="Y40" s="85"/>
      <c r="Z40" s="86"/>
      <c r="AA40" s="86"/>
      <c r="AB40" s="93"/>
      <c r="AC40" s="174" t="s">
        <v>245</v>
      </c>
      <c r="AD40" s="35" t="s">
        <v>48</v>
      </c>
    </row>
    <row r="41" spans="1:31" s="155" customFormat="1" ht="14.1" customHeight="1" x14ac:dyDescent="0.25">
      <c r="A41" s="203" t="s">
        <v>133</v>
      </c>
      <c r="B41" s="35" t="s">
        <v>52</v>
      </c>
      <c r="C41" s="35" t="s">
        <v>196</v>
      </c>
      <c r="D41" s="92" t="s">
        <v>112</v>
      </c>
      <c r="E41" s="123"/>
      <c r="F41" s="25"/>
      <c r="G41" s="25"/>
      <c r="H41" s="27"/>
      <c r="I41" s="24"/>
      <c r="J41" s="25"/>
      <c r="K41" s="25"/>
      <c r="L41" s="27"/>
      <c r="M41" s="24">
        <v>3</v>
      </c>
      <c r="N41" s="25">
        <v>0</v>
      </c>
      <c r="O41" s="25" t="s">
        <v>47</v>
      </c>
      <c r="P41" s="91">
        <v>3</v>
      </c>
      <c r="Q41" s="24"/>
      <c r="R41" s="25"/>
      <c r="S41" s="25"/>
      <c r="T41" s="27"/>
      <c r="U41" s="88"/>
      <c r="V41" s="86"/>
      <c r="W41" s="86"/>
      <c r="X41" s="93"/>
      <c r="Y41" s="85"/>
      <c r="Z41" s="86"/>
      <c r="AA41" s="86"/>
      <c r="AB41" s="93"/>
      <c r="AC41" s="174" t="s">
        <v>245</v>
      </c>
      <c r="AD41" s="35" t="s">
        <v>48</v>
      </c>
    </row>
    <row r="42" spans="1:31" s="155" customFormat="1" ht="14.1" customHeight="1" x14ac:dyDescent="0.25">
      <c r="A42" s="203" t="s">
        <v>134</v>
      </c>
      <c r="B42" s="35" t="s">
        <v>53</v>
      </c>
      <c r="C42" s="35" t="s">
        <v>197</v>
      </c>
      <c r="D42" s="92"/>
      <c r="E42" s="123">
        <v>2</v>
      </c>
      <c r="F42" s="25">
        <v>0</v>
      </c>
      <c r="G42" s="25" t="s">
        <v>47</v>
      </c>
      <c r="H42" s="27">
        <v>2</v>
      </c>
      <c r="I42" s="24"/>
      <c r="J42" s="25"/>
      <c r="K42" s="25"/>
      <c r="L42" s="27"/>
      <c r="M42" s="24"/>
      <c r="N42" s="25"/>
      <c r="O42" s="25"/>
      <c r="P42" s="27"/>
      <c r="Q42" s="24"/>
      <c r="R42" s="25"/>
      <c r="S42" s="25"/>
      <c r="T42" s="27"/>
      <c r="U42" s="88"/>
      <c r="V42" s="86"/>
      <c r="W42" s="86"/>
      <c r="X42" s="93"/>
      <c r="Y42" s="85"/>
      <c r="Z42" s="86"/>
      <c r="AA42" s="86"/>
      <c r="AB42" s="93"/>
      <c r="AC42" s="174" t="s">
        <v>245</v>
      </c>
      <c r="AD42" s="35" t="s">
        <v>54</v>
      </c>
    </row>
    <row r="43" spans="1:31" s="155" customFormat="1" ht="14.1" customHeight="1" x14ac:dyDescent="0.25">
      <c r="A43" s="203" t="s">
        <v>135</v>
      </c>
      <c r="B43" s="35" t="s">
        <v>55</v>
      </c>
      <c r="C43" s="35" t="s">
        <v>198</v>
      </c>
      <c r="D43" s="92" t="s">
        <v>53</v>
      </c>
      <c r="E43" s="123"/>
      <c r="F43" s="25"/>
      <c r="G43" s="25"/>
      <c r="H43" s="27"/>
      <c r="I43" s="24">
        <v>2</v>
      </c>
      <c r="J43" s="25">
        <v>0</v>
      </c>
      <c r="K43" s="25" t="s">
        <v>47</v>
      </c>
      <c r="L43" s="27">
        <v>2</v>
      </c>
      <c r="M43" s="24"/>
      <c r="N43" s="25"/>
      <c r="O43" s="25"/>
      <c r="P43" s="27"/>
      <c r="Q43" s="24"/>
      <c r="R43" s="25"/>
      <c r="S43" s="25"/>
      <c r="T43" s="27"/>
      <c r="U43" s="88"/>
      <c r="V43" s="86"/>
      <c r="W43" s="86"/>
      <c r="X43" s="93"/>
      <c r="Y43" s="85"/>
      <c r="Z43" s="86"/>
      <c r="AA43" s="86"/>
      <c r="AB43" s="93"/>
      <c r="AC43" s="174" t="s">
        <v>245</v>
      </c>
      <c r="AD43" s="35" t="s">
        <v>54</v>
      </c>
    </row>
    <row r="44" spans="1:31" s="155" customFormat="1" ht="14.1" customHeight="1" x14ac:dyDescent="0.25">
      <c r="A44" s="203" t="s">
        <v>136</v>
      </c>
      <c r="B44" s="35" t="s">
        <v>56</v>
      </c>
      <c r="C44" s="35" t="s">
        <v>199</v>
      </c>
      <c r="D44" s="92" t="s">
        <v>55</v>
      </c>
      <c r="E44" s="123"/>
      <c r="F44" s="25"/>
      <c r="G44" s="25"/>
      <c r="H44" s="27"/>
      <c r="I44" s="24"/>
      <c r="J44" s="25"/>
      <c r="K44" s="25"/>
      <c r="L44" s="27"/>
      <c r="M44" s="24">
        <v>2</v>
      </c>
      <c r="N44" s="25">
        <v>0</v>
      </c>
      <c r="O44" s="25" t="s">
        <v>47</v>
      </c>
      <c r="P44" s="27">
        <v>2</v>
      </c>
      <c r="Q44" s="24"/>
      <c r="R44" s="25"/>
      <c r="S44" s="25"/>
      <c r="T44" s="27"/>
      <c r="U44" s="88"/>
      <c r="V44" s="86"/>
      <c r="W44" s="86"/>
      <c r="X44" s="93"/>
      <c r="Y44" s="85"/>
      <c r="Z44" s="86"/>
      <c r="AA44" s="86"/>
      <c r="AB44" s="93"/>
      <c r="AC44" s="174" t="s">
        <v>245</v>
      </c>
      <c r="AD44" s="35" t="s">
        <v>54</v>
      </c>
    </row>
    <row r="45" spans="1:31" s="155" customFormat="1" ht="14.1" customHeight="1" thickBot="1" x14ac:dyDescent="0.3">
      <c r="A45" s="204" t="s">
        <v>137</v>
      </c>
      <c r="B45" s="124" t="s">
        <v>57</v>
      </c>
      <c r="C45" s="124" t="s">
        <v>200</v>
      </c>
      <c r="D45" s="125" t="s">
        <v>113</v>
      </c>
      <c r="E45" s="138"/>
      <c r="F45" s="126"/>
      <c r="G45" s="126"/>
      <c r="H45" s="127"/>
      <c r="I45" s="94"/>
      <c r="J45" s="126"/>
      <c r="K45" s="126"/>
      <c r="L45" s="127"/>
      <c r="M45" s="94"/>
      <c r="N45" s="126"/>
      <c r="O45" s="126"/>
      <c r="P45" s="127"/>
      <c r="Q45" s="28">
        <v>2</v>
      </c>
      <c r="R45" s="29">
        <v>0</v>
      </c>
      <c r="S45" s="29" t="s">
        <v>47</v>
      </c>
      <c r="T45" s="30">
        <v>2</v>
      </c>
      <c r="U45" s="128"/>
      <c r="V45" s="129"/>
      <c r="W45" s="129"/>
      <c r="X45" s="130"/>
      <c r="Y45" s="131"/>
      <c r="Z45" s="129"/>
      <c r="AA45" s="129"/>
      <c r="AB45" s="130"/>
      <c r="AC45" s="174" t="s">
        <v>245</v>
      </c>
      <c r="AD45" s="124" t="s">
        <v>54</v>
      </c>
    </row>
    <row r="46" spans="1:31" s="157" customFormat="1" ht="20.100000000000001" customHeight="1" thickBot="1" x14ac:dyDescent="0.3">
      <c r="A46" s="205"/>
      <c r="B46" s="139" t="s">
        <v>16</v>
      </c>
      <c r="C46" s="140"/>
      <c r="D46" s="140">
        <f>+H46+L46+P46+T46+X46+AB46</f>
        <v>90</v>
      </c>
      <c r="E46" s="141">
        <f>SUM(E23:E45)</f>
        <v>5</v>
      </c>
      <c r="F46" s="142">
        <f>SUM(F23:F45)</f>
        <v>14</v>
      </c>
      <c r="G46" s="142"/>
      <c r="H46" s="143">
        <f>SUM(H23:H45)</f>
        <v>20</v>
      </c>
      <c r="I46" s="141">
        <f>SUM(I23:I45)</f>
        <v>5</v>
      </c>
      <c r="J46" s="142">
        <f>SUM(J23:J45)</f>
        <v>20</v>
      </c>
      <c r="K46" s="142"/>
      <c r="L46" s="143">
        <f>SUM(L23:L45)</f>
        <v>26</v>
      </c>
      <c r="M46" s="141">
        <f>SUM(M23:M45)</f>
        <v>7</v>
      </c>
      <c r="N46" s="142">
        <f>SUM(N23:N45)</f>
        <v>9</v>
      </c>
      <c r="O46" s="142"/>
      <c r="P46" s="143">
        <f>SUM(P23:P45)</f>
        <v>16</v>
      </c>
      <c r="Q46" s="144">
        <f>SUM(Q23:Q45)</f>
        <v>4</v>
      </c>
      <c r="R46" s="145">
        <f>SUM(R23:R45)</f>
        <v>9</v>
      </c>
      <c r="S46" s="145"/>
      <c r="T46" s="146">
        <f>SUM(T23:T45)</f>
        <v>13</v>
      </c>
      <c r="U46" s="141">
        <f>SUM(U23:U45)</f>
        <v>0</v>
      </c>
      <c r="V46" s="142">
        <f>SUM(V23:V45)</f>
        <v>9</v>
      </c>
      <c r="W46" s="142"/>
      <c r="X46" s="143">
        <f>SUM(X23:X45)</f>
        <v>9</v>
      </c>
      <c r="Y46" s="141">
        <f>SUM(Y23:Y45)</f>
        <v>0</v>
      </c>
      <c r="Z46" s="142">
        <f>SUM(Z23:Z45)</f>
        <v>6</v>
      </c>
      <c r="AA46" s="142"/>
      <c r="AB46" s="143">
        <f>SUM(AB23:AB45)</f>
        <v>6</v>
      </c>
      <c r="AC46" s="147"/>
      <c r="AD46" s="148"/>
      <c r="AE46" s="156"/>
    </row>
    <row r="47" spans="1:31" s="20" customFormat="1" ht="27.95" customHeight="1" thickBot="1" x14ac:dyDescent="0.3">
      <c r="A47" s="223" t="s">
        <v>244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5"/>
      <c r="AE47" s="154"/>
    </row>
    <row r="48" spans="1:31" s="20" customFormat="1" ht="14.1" customHeight="1" x14ac:dyDescent="0.25">
      <c r="A48" s="96" t="s">
        <v>138</v>
      </c>
      <c r="B48" s="95" t="s">
        <v>58</v>
      </c>
      <c r="C48" s="181" t="s">
        <v>201</v>
      </c>
      <c r="D48" s="96"/>
      <c r="E48" s="28">
        <v>0</v>
      </c>
      <c r="F48" s="97">
        <v>4</v>
      </c>
      <c r="G48" s="29" t="s">
        <v>34</v>
      </c>
      <c r="H48" s="30">
        <v>4</v>
      </c>
      <c r="I48" s="28"/>
      <c r="J48" s="29"/>
      <c r="K48" s="29"/>
      <c r="L48" s="30"/>
      <c r="M48" s="28"/>
      <c r="N48" s="29"/>
      <c r="O48" s="29"/>
      <c r="P48" s="30"/>
      <c r="Q48" s="28"/>
      <c r="R48" s="29"/>
      <c r="S48" s="29"/>
      <c r="T48" s="30"/>
      <c r="U48" s="28"/>
      <c r="V48" s="31"/>
      <c r="W48" s="31"/>
      <c r="X48" s="32"/>
      <c r="Y48" s="33"/>
      <c r="Z48" s="31"/>
      <c r="AA48" s="31"/>
      <c r="AB48" s="98"/>
      <c r="AC48" s="174" t="s">
        <v>245</v>
      </c>
      <c r="AD48" s="35" t="s">
        <v>59</v>
      </c>
    </row>
    <row r="49" spans="1:31" s="20" customFormat="1" ht="14.1" customHeight="1" x14ac:dyDescent="0.25">
      <c r="A49" s="96" t="s">
        <v>139</v>
      </c>
      <c r="B49" s="95" t="s">
        <v>60</v>
      </c>
      <c r="C49" s="95" t="s">
        <v>202</v>
      </c>
      <c r="D49" s="95"/>
      <c r="E49" s="28"/>
      <c r="F49" s="29"/>
      <c r="G49" s="29"/>
      <c r="H49" s="30"/>
      <c r="I49" s="28"/>
      <c r="J49" s="29"/>
      <c r="K49" s="29"/>
      <c r="L49" s="30"/>
      <c r="M49" s="28"/>
      <c r="N49" s="29"/>
      <c r="O49" s="29"/>
      <c r="P49" s="30"/>
      <c r="Q49" s="28"/>
      <c r="R49" s="29"/>
      <c r="S49" s="29"/>
      <c r="T49" s="30"/>
      <c r="U49" s="28">
        <v>2</v>
      </c>
      <c r="V49" s="29">
        <v>0</v>
      </c>
      <c r="W49" s="29" t="s">
        <v>47</v>
      </c>
      <c r="X49" s="30">
        <v>2</v>
      </c>
      <c r="Y49" s="33"/>
      <c r="Z49" s="31"/>
      <c r="AA49" s="31"/>
      <c r="AB49" s="34"/>
      <c r="AC49" s="194" t="s">
        <v>174</v>
      </c>
      <c r="AD49" s="35" t="s">
        <v>61</v>
      </c>
    </row>
    <row r="50" spans="1:31" s="20" customFormat="1" ht="14.1" customHeight="1" x14ac:dyDescent="0.25">
      <c r="A50" s="96" t="s">
        <v>140</v>
      </c>
      <c r="B50" s="95" t="s">
        <v>62</v>
      </c>
      <c r="C50" s="83" t="s">
        <v>203</v>
      </c>
      <c r="D50" s="83"/>
      <c r="E50" s="28">
        <v>2</v>
      </c>
      <c r="F50" s="29">
        <v>0</v>
      </c>
      <c r="G50" s="29" t="s">
        <v>47</v>
      </c>
      <c r="H50" s="30">
        <v>2</v>
      </c>
      <c r="I50" s="28"/>
      <c r="J50" s="29"/>
      <c r="K50" s="29"/>
      <c r="L50" s="30"/>
      <c r="M50" s="28"/>
      <c r="N50" s="29"/>
      <c r="O50" s="29"/>
      <c r="P50" s="30"/>
      <c r="Q50" s="28"/>
      <c r="R50" s="29"/>
      <c r="S50" s="29"/>
      <c r="T50" s="30"/>
      <c r="U50" s="28"/>
      <c r="V50" s="31"/>
      <c r="W50" s="31"/>
      <c r="X50" s="32"/>
      <c r="Y50" s="33"/>
      <c r="Z50" s="31"/>
      <c r="AA50" s="31"/>
      <c r="AB50" s="34"/>
      <c r="AC50" s="174" t="s">
        <v>245</v>
      </c>
      <c r="AD50" s="35" t="s">
        <v>48</v>
      </c>
    </row>
    <row r="51" spans="1:31" s="20" customFormat="1" ht="14.1" customHeight="1" x14ac:dyDescent="0.25">
      <c r="A51" s="90" t="s">
        <v>264</v>
      </c>
      <c r="B51" s="95" t="s">
        <v>63</v>
      </c>
      <c r="C51" s="83" t="s">
        <v>204</v>
      </c>
      <c r="D51" s="96"/>
      <c r="E51" s="28">
        <v>2</v>
      </c>
      <c r="F51" s="29">
        <v>1</v>
      </c>
      <c r="G51" s="29" t="s">
        <v>47</v>
      </c>
      <c r="H51" s="30">
        <v>3</v>
      </c>
      <c r="I51" s="28"/>
      <c r="J51" s="29"/>
      <c r="K51" s="29"/>
      <c r="L51" s="30"/>
      <c r="M51" s="28"/>
      <c r="N51" s="29"/>
      <c r="O51" s="29"/>
      <c r="P51" s="30"/>
      <c r="Q51" s="28"/>
      <c r="R51" s="29"/>
      <c r="S51" s="29"/>
      <c r="T51" s="30"/>
      <c r="U51" s="28"/>
      <c r="V51" s="31"/>
      <c r="W51" s="31"/>
      <c r="X51" s="32"/>
      <c r="Y51" s="33"/>
      <c r="Z51" s="31"/>
      <c r="AA51" s="31"/>
      <c r="AB51" s="34"/>
      <c r="AC51" s="194" t="s">
        <v>174</v>
      </c>
      <c r="AD51" s="35" t="s">
        <v>61</v>
      </c>
      <c r="AE51" s="159" t="s">
        <v>175</v>
      </c>
    </row>
    <row r="52" spans="1:31" s="20" customFormat="1" ht="14.1" customHeight="1" x14ac:dyDescent="0.25">
      <c r="A52" s="199" t="s">
        <v>265</v>
      </c>
      <c r="B52" s="95" t="s">
        <v>64</v>
      </c>
      <c r="C52" s="83" t="s">
        <v>205</v>
      </c>
      <c r="D52" s="121" t="s">
        <v>63</v>
      </c>
      <c r="E52" s="28"/>
      <c r="F52" s="29"/>
      <c r="G52" s="29"/>
      <c r="H52" s="30"/>
      <c r="I52" s="28">
        <v>2</v>
      </c>
      <c r="J52" s="29">
        <v>1</v>
      </c>
      <c r="K52" s="29" t="s">
        <v>47</v>
      </c>
      <c r="L52" s="30">
        <v>3</v>
      </c>
      <c r="M52" s="28"/>
      <c r="N52" s="29"/>
      <c r="O52" s="29"/>
      <c r="P52" s="30"/>
      <c r="Q52" s="28"/>
      <c r="R52" s="29"/>
      <c r="S52" s="29"/>
      <c r="T52" s="30"/>
      <c r="U52" s="28"/>
      <c r="V52" s="31"/>
      <c r="W52" s="31"/>
      <c r="X52" s="32"/>
      <c r="Y52" s="33"/>
      <c r="Z52" s="31"/>
      <c r="AA52" s="31"/>
      <c r="AB52" s="34"/>
      <c r="AC52" s="194" t="s">
        <v>174</v>
      </c>
      <c r="AD52" s="35" t="s">
        <v>61</v>
      </c>
    </row>
    <row r="53" spans="1:31" s="20" customFormat="1" ht="14.1" customHeight="1" x14ac:dyDescent="0.25">
      <c r="A53" s="199" t="s">
        <v>266</v>
      </c>
      <c r="B53" s="95" t="s">
        <v>65</v>
      </c>
      <c r="C53" s="83" t="s">
        <v>206</v>
      </c>
      <c r="D53" s="92" t="s">
        <v>64</v>
      </c>
      <c r="E53" s="28"/>
      <c r="F53" s="29"/>
      <c r="G53" s="29"/>
      <c r="H53" s="30"/>
      <c r="I53" s="28"/>
      <c r="J53" s="29"/>
      <c r="K53" s="29"/>
      <c r="L53" s="30"/>
      <c r="M53" s="28">
        <v>2</v>
      </c>
      <c r="N53" s="29">
        <v>1</v>
      </c>
      <c r="O53" s="29" t="s">
        <v>47</v>
      </c>
      <c r="P53" s="30">
        <v>3</v>
      </c>
      <c r="Q53" s="28"/>
      <c r="R53" s="29"/>
      <c r="S53" s="29"/>
      <c r="T53" s="30"/>
      <c r="U53" s="28"/>
      <c r="V53" s="31"/>
      <c r="W53" s="31"/>
      <c r="X53" s="32"/>
      <c r="Y53" s="33"/>
      <c r="Z53" s="31"/>
      <c r="AA53" s="31"/>
      <c r="AB53" s="34"/>
      <c r="AC53" s="194" t="s">
        <v>174</v>
      </c>
      <c r="AD53" s="35" t="s">
        <v>61</v>
      </c>
    </row>
    <row r="54" spans="1:31" s="20" customFormat="1" ht="14.1" customHeight="1" x14ac:dyDescent="0.25">
      <c r="A54" s="90" t="s">
        <v>267</v>
      </c>
      <c r="B54" s="95" t="s">
        <v>239</v>
      </c>
      <c r="C54" s="83" t="s">
        <v>171</v>
      </c>
      <c r="D54" s="95" t="s">
        <v>65</v>
      </c>
      <c r="E54" s="28"/>
      <c r="F54" s="29"/>
      <c r="G54" s="29"/>
      <c r="H54" s="30"/>
      <c r="I54" s="28"/>
      <c r="J54" s="29"/>
      <c r="K54" s="29"/>
      <c r="L54" s="30"/>
      <c r="M54" s="28"/>
      <c r="N54" s="29"/>
      <c r="O54" s="29"/>
      <c r="P54" s="30"/>
      <c r="Q54" s="28">
        <v>2</v>
      </c>
      <c r="R54" s="29">
        <v>1</v>
      </c>
      <c r="S54" s="29" t="s">
        <v>47</v>
      </c>
      <c r="T54" s="30">
        <v>3</v>
      </c>
      <c r="U54" s="28"/>
      <c r="V54" s="29"/>
      <c r="W54" s="29"/>
      <c r="X54" s="30"/>
      <c r="Y54" s="33"/>
      <c r="Z54" s="31"/>
      <c r="AA54" s="31"/>
      <c r="AB54" s="34"/>
      <c r="AC54" s="194" t="s">
        <v>174</v>
      </c>
      <c r="AD54" s="35" t="s">
        <v>61</v>
      </c>
    </row>
    <row r="55" spans="1:31" s="20" customFormat="1" ht="14.1" customHeight="1" x14ac:dyDescent="0.25">
      <c r="A55" s="95" t="s">
        <v>261</v>
      </c>
      <c r="B55" s="95" t="s">
        <v>172</v>
      </c>
      <c r="C55" s="95" t="s">
        <v>173</v>
      </c>
      <c r="D55" s="95" t="s">
        <v>239</v>
      </c>
      <c r="E55" s="28"/>
      <c r="F55" s="29"/>
      <c r="G55" s="29"/>
      <c r="H55" s="30"/>
      <c r="I55" s="28"/>
      <c r="J55" s="29"/>
      <c r="K55" s="29"/>
      <c r="L55" s="30"/>
      <c r="M55" s="28"/>
      <c r="N55" s="29"/>
      <c r="O55" s="29"/>
      <c r="P55" s="30"/>
      <c r="Q55" s="28"/>
      <c r="R55" s="29"/>
      <c r="S55" s="29"/>
      <c r="T55" s="30"/>
      <c r="U55" s="28">
        <v>2</v>
      </c>
      <c r="V55" s="29">
        <v>1</v>
      </c>
      <c r="W55" s="29" t="s">
        <v>47</v>
      </c>
      <c r="X55" s="30">
        <v>3</v>
      </c>
      <c r="Y55" s="33"/>
      <c r="Z55" s="31"/>
      <c r="AA55" s="31"/>
      <c r="AB55" s="34"/>
      <c r="AC55" s="194" t="s">
        <v>174</v>
      </c>
      <c r="AD55" s="35" t="s">
        <v>238</v>
      </c>
    </row>
    <row r="56" spans="1:31" s="20" customFormat="1" ht="14.1" customHeight="1" x14ac:dyDescent="0.25">
      <c r="A56" s="96" t="s">
        <v>162</v>
      </c>
      <c r="B56" s="95" t="s">
        <v>66</v>
      </c>
      <c r="C56" s="95" t="s">
        <v>207</v>
      </c>
      <c r="D56" s="95"/>
      <c r="E56" s="28"/>
      <c r="F56" s="29"/>
      <c r="G56" s="29"/>
      <c r="H56" s="30"/>
      <c r="I56" s="28"/>
      <c r="J56" s="29"/>
      <c r="K56" s="29"/>
      <c r="L56" s="30"/>
      <c r="M56" s="28"/>
      <c r="N56" s="29"/>
      <c r="O56" s="29"/>
      <c r="P56" s="30"/>
      <c r="Q56" s="28">
        <v>2</v>
      </c>
      <c r="R56" s="29">
        <v>0</v>
      </c>
      <c r="S56" s="29" t="s">
        <v>47</v>
      </c>
      <c r="T56" s="30">
        <v>2</v>
      </c>
      <c r="U56" s="28"/>
      <c r="V56" s="31"/>
      <c r="W56" s="31"/>
      <c r="X56" s="32"/>
      <c r="Y56" s="33"/>
      <c r="Z56" s="31"/>
      <c r="AA56" s="31"/>
      <c r="AB56" s="34"/>
      <c r="AC56" s="174" t="s">
        <v>245</v>
      </c>
      <c r="AD56" s="35" t="s">
        <v>67</v>
      </c>
    </row>
    <row r="57" spans="1:31" s="20" customFormat="1" ht="14.1" customHeight="1" x14ac:dyDescent="0.25">
      <c r="A57" s="96" t="s">
        <v>163</v>
      </c>
      <c r="B57" s="95" t="s">
        <v>68</v>
      </c>
      <c r="C57" s="95" t="s">
        <v>208</v>
      </c>
      <c r="D57" s="95" t="s">
        <v>66</v>
      </c>
      <c r="E57" s="28"/>
      <c r="F57" s="29"/>
      <c r="G57" s="29"/>
      <c r="H57" s="30"/>
      <c r="I57" s="28"/>
      <c r="J57" s="29"/>
      <c r="K57" s="29"/>
      <c r="L57" s="30"/>
      <c r="M57" s="28"/>
      <c r="N57" s="29"/>
      <c r="O57" s="29"/>
      <c r="P57" s="30"/>
      <c r="Q57" s="28"/>
      <c r="R57" s="29"/>
      <c r="S57" s="29"/>
      <c r="T57" s="30"/>
      <c r="U57" s="28">
        <v>2</v>
      </c>
      <c r="V57" s="29">
        <v>0</v>
      </c>
      <c r="W57" s="29" t="s">
        <v>47</v>
      </c>
      <c r="X57" s="30">
        <v>2</v>
      </c>
      <c r="Y57" s="33"/>
      <c r="Z57" s="31"/>
      <c r="AA57" s="31"/>
      <c r="AB57" s="34"/>
      <c r="AC57" s="174" t="s">
        <v>245</v>
      </c>
      <c r="AD57" s="35" t="s">
        <v>67</v>
      </c>
    </row>
    <row r="58" spans="1:31" s="20" customFormat="1" ht="14.1" customHeight="1" thickBot="1" x14ac:dyDescent="0.3">
      <c r="A58" s="96" t="s">
        <v>141</v>
      </c>
      <c r="B58" s="35" t="s">
        <v>69</v>
      </c>
      <c r="C58" s="35" t="s">
        <v>209</v>
      </c>
      <c r="D58" s="92"/>
      <c r="E58" s="28"/>
      <c r="F58" s="29"/>
      <c r="G58" s="29"/>
      <c r="H58" s="30"/>
      <c r="I58" s="28"/>
      <c r="J58" s="29"/>
      <c r="K58" s="29"/>
      <c r="L58" s="30"/>
      <c r="M58" s="28"/>
      <c r="N58" s="29"/>
      <c r="O58" s="29"/>
      <c r="P58" s="30"/>
      <c r="Q58" s="28"/>
      <c r="R58" s="29"/>
      <c r="S58" s="29"/>
      <c r="T58" s="30"/>
      <c r="U58" s="28"/>
      <c r="V58" s="31"/>
      <c r="W58" s="31"/>
      <c r="X58" s="32"/>
      <c r="Y58" s="33">
        <v>3</v>
      </c>
      <c r="Z58" s="31">
        <v>0</v>
      </c>
      <c r="AA58" s="31" t="s">
        <v>47</v>
      </c>
      <c r="AB58" s="34">
        <v>3</v>
      </c>
      <c r="AC58" s="194" t="s">
        <v>174</v>
      </c>
      <c r="AD58" s="35" t="s">
        <v>61</v>
      </c>
    </row>
    <row r="59" spans="1:31" s="157" customFormat="1" ht="20.100000000000001" customHeight="1" thickBot="1" x14ac:dyDescent="0.3">
      <c r="A59" s="205"/>
      <c r="B59" s="139" t="s">
        <v>16</v>
      </c>
      <c r="C59" s="140"/>
      <c r="D59" s="140">
        <f>+H59+L59+P59+T59+X59+AB59</f>
        <v>30</v>
      </c>
      <c r="E59" s="144">
        <f>SUM(E48:E58)</f>
        <v>4</v>
      </c>
      <c r="F59" s="145">
        <f>SUM(F48:F58)</f>
        <v>5</v>
      </c>
      <c r="G59" s="145"/>
      <c r="H59" s="149">
        <f>SUM(H48:H58)</f>
        <v>9</v>
      </c>
      <c r="I59" s="144">
        <f>SUM(I48:I58)</f>
        <v>2</v>
      </c>
      <c r="J59" s="145">
        <f>SUM(J48:J58)</f>
        <v>1</v>
      </c>
      <c r="K59" s="145"/>
      <c r="L59" s="149">
        <f>SUM(L48:L58)</f>
        <v>3</v>
      </c>
      <c r="M59" s="144">
        <f>SUM(M48:M58)</f>
        <v>2</v>
      </c>
      <c r="N59" s="145">
        <f>SUM(N48:N58)</f>
        <v>1</v>
      </c>
      <c r="O59" s="145"/>
      <c r="P59" s="149">
        <f>SUM(P48:P58)</f>
        <v>3</v>
      </c>
      <c r="Q59" s="144">
        <f>SUM(Q48:Q58)</f>
        <v>4</v>
      </c>
      <c r="R59" s="145">
        <f>SUM(R48:R58)</f>
        <v>1</v>
      </c>
      <c r="S59" s="145"/>
      <c r="T59" s="149">
        <f>SUM(T48:T58)</f>
        <v>5</v>
      </c>
      <c r="U59" s="144">
        <f>SUM(U48:U58)</f>
        <v>6</v>
      </c>
      <c r="V59" s="145">
        <f>SUM(V48:V58)</f>
        <v>1</v>
      </c>
      <c r="W59" s="145"/>
      <c r="X59" s="149">
        <f>SUM(X48:X58)</f>
        <v>7</v>
      </c>
      <c r="Y59" s="144">
        <f>SUM(Y48:Y58)</f>
        <v>3</v>
      </c>
      <c r="Z59" s="145">
        <f>SUM(Z48:Z58)</f>
        <v>0</v>
      </c>
      <c r="AA59" s="145"/>
      <c r="AB59" s="149">
        <f>SUM(AB48:AB58)</f>
        <v>3</v>
      </c>
      <c r="AC59" s="150"/>
      <c r="AD59" s="150"/>
      <c r="AE59" s="156"/>
    </row>
    <row r="60" spans="1:31" s="20" customFormat="1" ht="27.95" customHeight="1" thickBot="1" x14ac:dyDescent="0.3">
      <c r="A60" s="223" t="s">
        <v>243</v>
      </c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5"/>
      <c r="AE60" s="154"/>
    </row>
    <row r="61" spans="1:31" s="20" customFormat="1" ht="14.1" customHeight="1" x14ac:dyDescent="0.25">
      <c r="A61" s="92" t="s">
        <v>142</v>
      </c>
      <c r="B61" s="36" t="s">
        <v>70</v>
      </c>
      <c r="C61" s="36" t="s">
        <v>210</v>
      </c>
      <c r="D61" s="73"/>
      <c r="E61" s="28"/>
      <c r="F61" s="29"/>
      <c r="G61" s="29"/>
      <c r="H61" s="30"/>
      <c r="I61" s="28"/>
      <c r="J61" s="29"/>
      <c r="K61" s="29"/>
      <c r="L61" s="30"/>
      <c r="M61" s="28"/>
      <c r="N61" s="29"/>
      <c r="O61" s="29"/>
      <c r="P61" s="30"/>
      <c r="Q61" s="28"/>
      <c r="R61" s="29"/>
      <c r="S61" s="29"/>
      <c r="T61" s="30"/>
      <c r="U61" s="28">
        <v>2</v>
      </c>
      <c r="V61" s="31">
        <v>0</v>
      </c>
      <c r="W61" s="31" t="s">
        <v>47</v>
      </c>
      <c r="X61" s="32">
        <v>3</v>
      </c>
      <c r="Y61" s="33"/>
      <c r="Z61" s="31"/>
      <c r="AA61" s="31"/>
      <c r="AB61" s="34"/>
      <c r="AC61" s="195" t="s">
        <v>174</v>
      </c>
      <c r="AD61" s="35" t="s">
        <v>71</v>
      </c>
      <c r="AE61" s="154"/>
    </row>
    <row r="62" spans="1:31" s="20" customFormat="1" ht="14.1" customHeight="1" x14ac:dyDescent="0.25">
      <c r="A62" s="92" t="s">
        <v>143</v>
      </c>
      <c r="B62" s="36" t="s">
        <v>72</v>
      </c>
      <c r="C62" s="36" t="s">
        <v>211</v>
      </c>
      <c r="D62" s="73"/>
      <c r="E62" s="28"/>
      <c r="F62" s="29"/>
      <c r="G62" s="29"/>
      <c r="H62" s="30"/>
      <c r="I62" s="28"/>
      <c r="J62" s="29"/>
      <c r="K62" s="29"/>
      <c r="L62" s="30"/>
      <c r="M62" s="28"/>
      <c r="N62" s="29"/>
      <c r="O62" s="29"/>
      <c r="P62" s="30"/>
      <c r="Q62" s="28"/>
      <c r="R62" s="29"/>
      <c r="S62" s="29"/>
      <c r="T62" s="30"/>
      <c r="U62" s="28">
        <v>2</v>
      </c>
      <c r="V62" s="31">
        <v>0</v>
      </c>
      <c r="W62" s="31" t="s">
        <v>47</v>
      </c>
      <c r="X62" s="32">
        <v>3</v>
      </c>
      <c r="Y62" s="33"/>
      <c r="Z62" s="31"/>
      <c r="AA62" s="31"/>
      <c r="AB62" s="34"/>
      <c r="AC62" s="196" t="s">
        <v>73</v>
      </c>
      <c r="AD62" s="35" t="s">
        <v>74</v>
      </c>
      <c r="AE62" s="154"/>
    </row>
    <row r="63" spans="1:31" s="20" customFormat="1" ht="14.1" customHeight="1" x14ac:dyDescent="0.25">
      <c r="A63" s="92" t="s">
        <v>144</v>
      </c>
      <c r="B63" s="36" t="s">
        <v>75</v>
      </c>
      <c r="C63" s="36" t="s">
        <v>212</v>
      </c>
      <c r="D63" s="73"/>
      <c r="E63" s="28"/>
      <c r="F63" s="29"/>
      <c r="G63" s="29"/>
      <c r="H63" s="30"/>
      <c r="I63" s="28"/>
      <c r="J63" s="29"/>
      <c r="K63" s="29"/>
      <c r="L63" s="30"/>
      <c r="M63" s="28"/>
      <c r="N63" s="29"/>
      <c r="O63" s="29"/>
      <c r="P63" s="30"/>
      <c r="Q63" s="28">
        <v>2</v>
      </c>
      <c r="R63" s="29">
        <v>0</v>
      </c>
      <c r="S63" s="29" t="s">
        <v>47</v>
      </c>
      <c r="T63" s="30">
        <v>2</v>
      </c>
      <c r="U63" s="28"/>
      <c r="V63" s="31"/>
      <c r="W63" s="31"/>
      <c r="X63" s="32"/>
      <c r="Y63" s="33"/>
      <c r="Z63" s="31"/>
      <c r="AA63" s="31"/>
      <c r="AB63" s="34"/>
      <c r="AC63" s="53" t="s">
        <v>178</v>
      </c>
      <c r="AD63" s="35" t="s">
        <v>76</v>
      </c>
      <c r="AE63" s="154"/>
    </row>
    <row r="64" spans="1:31" s="20" customFormat="1" ht="14.1" customHeight="1" x14ac:dyDescent="0.25">
      <c r="A64" s="92" t="s">
        <v>145</v>
      </c>
      <c r="B64" s="36" t="s">
        <v>77</v>
      </c>
      <c r="C64" s="36" t="s">
        <v>213</v>
      </c>
      <c r="D64" s="73" t="s">
        <v>75</v>
      </c>
      <c r="E64" s="28"/>
      <c r="F64" s="29"/>
      <c r="G64" s="29"/>
      <c r="H64" s="30"/>
      <c r="I64" s="28"/>
      <c r="J64" s="29"/>
      <c r="K64" s="29"/>
      <c r="L64" s="30"/>
      <c r="M64" s="28"/>
      <c r="N64" s="29"/>
      <c r="O64" s="29"/>
      <c r="P64" s="30"/>
      <c r="Q64" s="28"/>
      <c r="R64" s="29"/>
      <c r="S64" s="29"/>
      <c r="T64" s="30"/>
      <c r="U64" s="28">
        <v>2</v>
      </c>
      <c r="V64" s="29">
        <v>0</v>
      </c>
      <c r="W64" s="29" t="s">
        <v>47</v>
      </c>
      <c r="X64" s="30">
        <v>2</v>
      </c>
      <c r="Y64" s="33"/>
      <c r="Z64" s="31"/>
      <c r="AA64" s="31"/>
      <c r="AB64" s="34"/>
      <c r="AC64" s="53" t="s">
        <v>178</v>
      </c>
      <c r="AD64" s="35" t="s">
        <v>76</v>
      </c>
      <c r="AE64" s="154"/>
    </row>
    <row r="65" spans="1:31" s="20" customFormat="1" ht="14.1" customHeight="1" x14ac:dyDescent="0.25">
      <c r="A65" s="92" t="s">
        <v>164</v>
      </c>
      <c r="B65" s="36" t="s">
        <v>78</v>
      </c>
      <c r="C65" s="36" t="s">
        <v>214</v>
      </c>
      <c r="D65" s="73"/>
      <c r="E65" s="28"/>
      <c r="F65" s="29"/>
      <c r="G65" s="29"/>
      <c r="H65" s="30"/>
      <c r="I65" s="28"/>
      <c r="J65" s="29"/>
      <c r="K65" s="29"/>
      <c r="L65" s="30"/>
      <c r="M65" s="28"/>
      <c r="N65" s="29"/>
      <c r="O65" s="29"/>
      <c r="P65" s="30"/>
      <c r="Q65" s="28"/>
      <c r="R65" s="29"/>
      <c r="S65" s="29"/>
      <c r="T65" s="30"/>
      <c r="U65" s="28"/>
      <c r="V65" s="31"/>
      <c r="W65" s="31"/>
      <c r="X65" s="32"/>
      <c r="Y65" s="33">
        <v>2</v>
      </c>
      <c r="Z65" s="31">
        <v>0</v>
      </c>
      <c r="AA65" s="31" t="s">
        <v>47</v>
      </c>
      <c r="AB65" s="34">
        <v>2</v>
      </c>
      <c r="AC65" s="53" t="s">
        <v>178</v>
      </c>
      <c r="AD65" s="35" t="s">
        <v>79</v>
      </c>
      <c r="AE65" s="154"/>
    </row>
    <row r="66" spans="1:31" s="20" customFormat="1" ht="14.1" customHeight="1" x14ac:dyDescent="0.25">
      <c r="A66" s="92" t="s">
        <v>146</v>
      </c>
      <c r="B66" s="36" t="s">
        <v>80</v>
      </c>
      <c r="C66" s="36" t="s">
        <v>215</v>
      </c>
      <c r="D66" s="73"/>
      <c r="E66" s="28"/>
      <c r="F66" s="29"/>
      <c r="G66" s="29"/>
      <c r="H66" s="30"/>
      <c r="I66" s="28"/>
      <c r="J66" s="29"/>
      <c r="K66" s="29"/>
      <c r="L66" s="30"/>
      <c r="M66" s="28"/>
      <c r="N66" s="29"/>
      <c r="O66" s="29"/>
      <c r="P66" s="30"/>
      <c r="Q66" s="28"/>
      <c r="R66" s="29"/>
      <c r="S66" s="29"/>
      <c r="T66" s="30"/>
      <c r="U66" s="28"/>
      <c r="V66" s="31"/>
      <c r="W66" s="31"/>
      <c r="X66" s="32"/>
      <c r="Y66" s="33">
        <v>2</v>
      </c>
      <c r="Z66" s="31">
        <v>0</v>
      </c>
      <c r="AA66" s="31" t="s">
        <v>47</v>
      </c>
      <c r="AB66" s="34">
        <v>2</v>
      </c>
      <c r="AC66" s="53" t="s">
        <v>178</v>
      </c>
      <c r="AD66" s="35" t="s">
        <v>79</v>
      </c>
      <c r="AE66" s="154"/>
    </row>
    <row r="67" spans="1:31" s="20" customFormat="1" ht="29.25" customHeight="1" x14ac:dyDescent="0.25">
      <c r="A67" s="92" t="s">
        <v>147</v>
      </c>
      <c r="B67" s="36" t="s">
        <v>81</v>
      </c>
      <c r="C67" s="36" t="s">
        <v>216</v>
      </c>
      <c r="D67" s="73"/>
      <c r="E67" s="28"/>
      <c r="F67" s="29"/>
      <c r="G67" s="29"/>
      <c r="H67" s="30"/>
      <c r="I67" s="28"/>
      <c r="J67" s="29"/>
      <c r="K67" s="29"/>
      <c r="L67" s="30"/>
      <c r="M67" s="28"/>
      <c r="N67" s="29"/>
      <c r="O67" s="29"/>
      <c r="P67" s="30"/>
      <c r="Q67" s="28">
        <v>2</v>
      </c>
      <c r="R67" s="29">
        <v>0</v>
      </c>
      <c r="S67" s="29" t="s">
        <v>47</v>
      </c>
      <c r="T67" s="30">
        <v>3</v>
      </c>
      <c r="U67" s="28"/>
      <c r="V67" s="31"/>
      <c r="W67" s="31"/>
      <c r="X67" s="32"/>
      <c r="Y67" s="33"/>
      <c r="Z67" s="31"/>
      <c r="AA67" s="31"/>
      <c r="AB67" s="34"/>
      <c r="AC67" s="53" t="s">
        <v>178</v>
      </c>
      <c r="AD67" s="35" t="s">
        <v>82</v>
      </c>
      <c r="AE67" s="154"/>
    </row>
    <row r="68" spans="1:31" s="20" customFormat="1" ht="30" customHeight="1" thickBot="1" x14ac:dyDescent="0.3">
      <c r="A68" s="92" t="s">
        <v>148</v>
      </c>
      <c r="B68" s="36" t="s">
        <v>83</v>
      </c>
      <c r="C68" s="36" t="s">
        <v>217</v>
      </c>
      <c r="D68" s="73"/>
      <c r="E68" s="28"/>
      <c r="F68" s="29"/>
      <c r="G68" s="29"/>
      <c r="H68" s="30"/>
      <c r="I68" s="28"/>
      <c r="J68" s="29"/>
      <c r="K68" s="29"/>
      <c r="L68" s="30"/>
      <c r="M68" s="28">
        <v>2</v>
      </c>
      <c r="N68" s="29">
        <v>0</v>
      </c>
      <c r="O68" s="29" t="s">
        <v>47</v>
      </c>
      <c r="P68" s="30">
        <v>3</v>
      </c>
      <c r="Q68" s="28"/>
      <c r="R68" s="29"/>
      <c r="S68" s="29"/>
      <c r="T68" s="30"/>
      <c r="U68" s="28"/>
      <c r="V68" s="31"/>
      <c r="W68" s="31"/>
      <c r="X68" s="32"/>
      <c r="Y68" s="33"/>
      <c r="Z68" s="31"/>
      <c r="AA68" s="31"/>
      <c r="AB68" s="34"/>
      <c r="AC68" s="169" t="s">
        <v>178</v>
      </c>
      <c r="AD68" s="35" t="s">
        <v>82</v>
      </c>
      <c r="AE68" s="154"/>
    </row>
    <row r="69" spans="1:31" s="157" customFormat="1" ht="20.100000000000001" customHeight="1" thickBot="1" x14ac:dyDescent="0.3">
      <c r="A69" s="205"/>
      <c r="B69" s="139" t="s">
        <v>16</v>
      </c>
      <c r="C69" s="140"/>
      <c r="D69" s="140">
        <f>+H69+L69+P69+T69+X69+AB69</f>
        <v>20</v>
      </c>
      <c r="E69" s="144">
        <f>SUM(E61:E68)</f>
        <v>0</v>
      </c>
      <c r="F69" s="145">
        <f>SUM(F61:F68)</f>
        <v>0</v>
      </c>
      <c r="G69" s="145"/>
      <c r="H69" s="149">
        <f>SUM(H61:H68)</f>
        <v>0</v>
      </c>
      <c r="I69" s="144">
        <f>SUM(I61:I68)</f>
        <v>0</v>
      </c>
      <c r="J69" s="145">
        <f>SUM(J61:J68)</f>
        <v>0</v>
      </c>
      <c r="K69" s="145"/>
      <c r="L69" s="149">
        <f>SUM(L61:L68)</f>
        <v>0</v>
      </c>
      <c r="M69" s="144">
        <f>SUM(M61:M68)</f>
        <v>2</v>
      </c>
      <c r="N69" s="145">
        <f>SUM(N61:N68)</f>
        <v>0</v>
      </c>
      <c r="O69" s="145"/>
      <c r="P69" s="149">
        <f>SUM(P61:P68)</f>
        <v>3</v>
      </c>
      <c r="Q69" s="144">
        <f>SUM(Q61:Q68)</f>
        <v>4</v>
      </c>
      <c r="R69" s="145">
        <f>SUM(R61:R68)</f>
        <v>0</v>
      </c>
      <c r="S69" s="145"/>
      <c r="T69" s="149">
        <f>SUM(T61:T68)</f>
        <v>5</v>
      </c>
      <c r="U69" s="144">
        <f>SUM(U61:U68)</f>
        <v>6</v>
      </c>
      <c r="V69" s="145">
        <f>SUM(V61:V68)</f>
        <v>0</v>
      </c>
      <c r="W69" s="145"/>
      <c r="X69" s="149">
        <f>SUM(X61:X68)</f>
        <v>8</v>
      </c>
      <c r="Y69" s="144">
        <f>SUM(Y61:Y68)</f>
        <v>4</v>
      </c>
      <c r="Z69" s="145">
        <f>SUM(Z61:Z68)</f>
        <v>0</v>
      </c>
      <c r="AA69" s="145"/>
      <c r="AB69" s="149">
        <f>SUM(AB61:AB68)</f>
        <v>4</v>
      </c>
      <c r="AC69" s="150"/>
      <c r="AD69" s="150"/>
      <c r="AE69" s="156"/>
    </row>
    <row r="70" spans="1:31" ht="27.95" customHeight="1" thickBot="1" x14ac:dyDescent="0.3">
      <c r="A70" s="223" t="s">
        <v>242</v>
      </c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5"/>
    </row>
    <row r="71" spans="1:31" s="55" customFormat="1" ht="14.1" customHeight="1" x14ac:dyDescent="0.25">
      <c r="A71" s="96" t="s">
        <v>149</v>
      </c>
      <c r="B71" s="37" t="s">
        <v>84</v>
      </c>
      <c r="C71" s="37" t="s">
        <v>218</v>
      </c>
      <c r="D71" s="38"/>
      <c r="E71" s="24"/>
      <c r="F71" s="25"/>
      <c r="G71" s="25"/>
      <c r="H71" s="27"/>
      <c r="I71" s="24"/>
      <c r="J71" s="25"/>
      <c r="K71" s="25"/>
      <c r="L71" s="27"/>
      <c r="M71" s="24"/>
      <c r="N71" s="25"/>
      <c r="O71" s="25"/>
      <c r="P71" s="27"/>
      <c r="Q71" s="24">
        <v>0</v>
      </c>
      <c r="R71" s="25">
        <v>3</v>
      </c>
      <c r="S71" s="25" t="s">
        <v>34</v>
      </c>
      <c r="T71" s="27">
        <v>4</v>
      </c>
      <c r="U71" s="39"/>
      <c r="V71" s="40"/>
      <c r="W71" s="40"/>
      <c r="X71" s="41"/>
      <c r="Y71" s="105"/>
      <c r="Z71" s="40"/>
      <c r="AA71" s="40"/>
      <c r="AB71" s="41"/>
      <c r="AC71" s="101" t="s">
        <v>87</v>
      </c>
      <c r="AD71" s="53" t="s">
        <v>248</v>
      </c>
      <c r="AE71" s="20"/>
    </row>
    <row r="72" spans="1:31" s="55" customFormat="1" ht="14.1" customHeight="1" x14ac:dyDescent="0.25">
      <c r="A72" s="96" t="s">
        <v>150</v>
      </c>
      <c r="B72" s="37" t="s">
        <v>85</v>
      </c>
      <c r="C72" s="37" t="s">
        <v>219</v>
      </c>
      <c r="D72" s="38"/>
      <c r="E72" s="24"/>
      <c r="F72" s="25"/>
      <c r="G72" s="25"/>
      <c r="H72" s="27"/>
      <c r="I72" s="24"/>
      <c r="J72" s="25"/>
      <c r="K72" s="25"/>
      <c r="L72" s="27"/>
      <c r="M72" s="24"/>
      <c r="N72" s="25"/>
      <c r="O72" s="25"/>
      <c r="P72" s="27"/>
      <c r="Q72" s="24"/>
      <c r="R72" s="25"/>
      <c r="S72" s="25"/>
      <c r="T72" s="27"/>
      <c r="U72" s="45"/>
      <c r="V72" s="43"/>
      <c r="W72" s="43"/>
      <c r="X72" s="46"/>
      <c r="Y72" s="45">
        <v>0</v>
      </c>
      <c r="Z72" s="43">
        <v>3</v>
      </c>
      <c r="AA72" s="43" t="s">
        <v>34</v>
      </c>
      <c r="AB72" s="46">
        <v>4</v>
      </c>
      <c r="AC72" s="174" t="s">
        <v>245</v>
      </c>
      <c r="AD72" s="53" t="s">
        <v>67</v>
      </c>
    </row>
    <row r="73" spans="1:31" s="20" customFormat="1" ht="14.1" customHeight="1" x14ac:dyDescent="0.25">
      <c r="A73" s="96" t="s">
        <v>151</v>
      </c>
      <c r="B73" s="37" t="s">
        <v>86</v>
      </c>
      <c r="C73" s="37" t="s">
        <v>220</v>
      </c>
      <c r="D73" s="38"/>
      <c r="E73" s="24"/>
      <c r="F73" s="25"/>
      <c r="G73" s="25"/>
      <c r="H73" s="27"/>
      <c r="I73" s="24"/>
      <c r="J73" s="25"/>
      <c r="K73" s="25"/>
      <c r="L73" s="27"/>
      <c r="M73" s="24">
        <v>0</v>
      </c>
      <c r="N73" s="25">
        <v>3</v>
      </c>
      <c r="O73" s="25" t="s">
        <v>34</v>
      </c>
      <c r="P73" s="27">
        <v>4</v>
      </c>
      <c r="Q73" s="24"/>
      <c r="R73" s="25"/>
      <c r="S73" s="25"/>
      <c r="T73" s="27"/>
      <c r="U73" s="24"/>
      <c r="V73" s="43"/>
      <c r="W73" s="43"/>
      <c r="X73" s="46"/>
      <c r="Y73" s="45"/>
      <c r="Z73" s="43"/>
      <c r="AA73" s="43"/>
      <c r="AB73" s="46"/>
      <c r="AC73" s="101" t="s">
        <v>87</v>
      </c>
      <c r="AD73" s="53" t="s">
        <v>259</v>
      </c>
    </row>
    <row r="74" spans="1:31" s="20" customFormat="1" ht="14.1" customHeight="1" x14ac:dyDescent="0.25">
      <c r="A74" s="96" t="s">
        <v>152</v>
      </c>
      <c r="B74" s="37" t="s">
        <v>88</v>
      </c>
      <c r="C74" s="37" t="s">
        <v>221</v>
      </c>
      <c r="D74" s="38"/>
      <c r="E74" s="24"/>
      <c r="F74" s="25"/>
      <c r="G74" s="25"/>
      <c r="H74" s="27"/>
      <c r="I74" s="24">
        <v>0</v>
      </c>
      <c r="J74" s="25">
        <v>3</v>
      </c>
      <c r="K74" s="25" t="s">
        <v>34</v>
      </c>
      <c r="L74" s="27">
        <v>3</v>
      </c>
      <c r="M74" s="24"/>
      <c r="N74" s="25"/>
      <c r="O74" s="25"/>
      <c r="P74" s="27"/>
      <c r="Q74" s="24"/>
      <c r="R74" s="25"/>
      <c r="S74" s="25"/>
      <c r="T74" s="27"/>
      <c r="U74" s="24"/>
      <c r="V74" s="43"/>
      <c r="W74" s="43"/>
      <c r="X74" s="46"/>
      <c r="Y74" s="45"/>
      <c r="Z74" s="43"/>
      <c r="AA74" s="43"/>
      <c r="AB74" s="46"/>
      <c r="AC74" s="174" t="s">
        <v>245</v>
      </c>
      <c r="AD74" s="53" t="s">
        <v>89</v>
      </c>
    </row>
    <row r="75" spans="1:31" s="82" customFormat="1" ht="14.1" customHeight="1" x14ac:dyDescent="0.25">
      <c r="A75" s="83" t="s">
        <v>262</v>
      </c>
      <c r="B75" s="83" t="s">
        <v>176</v>
      </c>
      <c r="C75" s="83" t="s">
        <v>177</v>
      </c>
      <c r="D75" s="182"/>
      <c r="E75" s="24">
        <v>1</v>
      </c>
      <c r="F75" s="25">
        <v>1</v>
      </c>
      <c r="G75" s="25" t="s">
        <v>34</v>
      </c>
      <c r="H75" s="84">
        <v>2</v>
      </c>
      <c r="I75" s="186"/>
      <c r="J75" s="187"/>
      <c r="K75" s="187"/>
      <c r="L75" s="188"/>
      <c r="M75" s="183"/>
      <c r="N75" s="184"/>
      <c r="O75" s="184"/>
      <c r="P75" s="185"/>
      <c r="Q75" s="183"/>
      <c r="R75" s="184"/>
      <c r="S75" s="184"/>
      <c r="T75" s="185"/>
      <c r="U75" s="183"/>
      <c r="V75" s="191"/>
      <c r="W75" s="191"/>
      <c r="X75" s="192"/>
      <c r="Y75" s="171"/>
      <c r="Z75" s="100"/>
      <c r="AA75" s="100"/>
      <c r="AB75" s="172"/>
      <c r="AC75" s="101" t="s">
        <v>178</v>
      </c>
      <c r="AD75" s="35" t="s">
        <v>179</v>
      </c>
      <c r="AE75" s="20"/>
    </row>
    <row r="76" spans="1:31" s="82" customFormat="1" ht="14.1" customHeight="1" x14ac:dyDescent="0.25">
      <c r="A76" s="200" t="s">
        <v>263</v>
      </c>
      <c r="B76" s="83" t="s">
        <v>180</v>
      </c>
      <c r="C76" s="35" t="s">
        <v>181</v>
      </c>
      <c r="D76" s="173"/>
      <c r="E76" s="183"/>
      <c r="F76" s="184"/>
      <c r="G76" s="184"/>
      <c r="H76" s="185"/>
      <c r="I76" s="183"/>
      <c r="J76" s="184"/>
      <c r="K76" s="184"/>
      <c r="L76" s="185"/>
      <c r="M76" s="183"/>
      <c r="N76" s="184"/>
      <c r="O76" s="184"/>
      <c r="P76" s="185"/>
      <c r="Q76" s="183"/>
      <c r="R76" s="184"/>
      <c r="S76" s="184"/>
      <c r="T76" s="185"/>
      <c r="U76" s="183"/>
      <c r="V76" s="191"/>
      <c r="W76" s="191"/>
      <c r="X76" s="192"/>
      <c r="Y76" s="45">
        <v>0</v>
      </c>
      <c r="Z76" s="43">
        <v>3</v>
      </c>
      <c r="AA76" s="43" t="s">
        <v>34</v>
      </c>
      <c r="AB76" s="46">
        <v>3</v>
      </c>
      <c r="AC76" s="101" t="s">
        <v>178</v>
      </c>
      <c r="AD76" s="35" t="s">
        <v>179</v>
      </c>
      <c r="AE76" s="20"/>
    </row>
    <row r="77" spans="1:31" s="55" customFormat="1" ht="14.1" customHeight="1" x14ac:dyDescent="0.25">
      <c r="A77" s="96" t="s">
        <v>167</v>
      </c>
      <c r="B77" s="37" t="s">
        <v>90</v>
      </c>
      <c r="C77" s="37" t="s">
        <v>222</v>
      </c>
      <c r="D77" s="38"/>
      <c r="E77" s="24">
        <v>0</v>
      </c>
      <c r="F77" s="25">
        <v>2</v>
      </c>
      <c r="G77" s="25" t="s">
        <v>34</v>
      </c>
      <c r="H77" s="27">
        <v>0</v>
      </c>
      <c r="I77" s="24"/>
      <c r="J77" s="25"/>
      <c r="K77" s="25"/>
      <c r="L77" s="27"/>
      <c r="M77" s="24"/>
      <c r="N77" s="25"/>
      <c r="O77" s="25"/>
      <c r="P77" s="27"/>
      <c r="Q77" s="24"/>
      <c r="R77" s="25"/>
      <c r="S77" s="25"/>
      <c r="T77" s="27"/>
      <c r="U77" s="24"/>
      <c r="V77" s="43"/>
      <c r="W77" s="43"/>
      <c r="X77" s="46"/>
      <c r="Y77" s="45"/>
      <c r="Z77" s="43"/>
      <c r="AA77" s="43"/>
      <c r="AB77" s="46"/>
      <c r="AC77" s="170" t="s">
        <v>91</v>
      </c>
      <c r="AD77" s="74" t="s">
        <v>92</v>
      </c>
    </row>
    <row r="78" spans="1:31" s="55" customFormat="1" ht="14.1" customHeight="1" x14ac:dyDescent="0.25">
      <c r="A78" s="96" t="s">
        <v>168</v>
      </c>
      <c r="B78" s="37" t="s">
        <v>93</v>
      </c>
      <c r="C78" s="37" t="s">
        <v>223</v>
      </c>
      <c r="D78" s="102"/>
      <c r="E78" s="24"/>
      <c r="F78" s="25"/>
      <c r="G78" s="25"/>
      <c r="H78" s="27"/>
      <c r="I78" s="24">
        <v>0</v>
      </c>
      <c r="J78" s="25">
        <v>2</v>
      </c>
      <c r="K78" s="25" t="s">
        <v>34</v>
      </c>
      <c r="L78" s="27">
        <v>0</v>
      </c>
      <c r="M78" s="24"/>
      <c r="N78" s="25"/>
      <c r="O78" s="25"/>
      <c r="P78" s="27"/>
      <c r="Q78" s="24"/>
      <c r="R78" s="25"/>
      <c r="S78" s="25"/>
      <c r="T78" s="27"/>
      <c r="U78" s="24"/>
      <c r="V78" s="43"/>
      <c r="W78" s="43"/>
      <c r="X78" s="46"/>
      <c r="Y78" s="45"/>
      <c r="Z78" s="43"/>
      <c r="AA78" s="43"/>
      <c r="AB78" s="46"/>
      <c r="AC78" s="170" t="s">
        <v>91</v>
      </c>
      <c r="AD78" s="53" t="s">
        <v>92</v>
      </c>
    </row>
    <row r="79" spans="1:31" s="55" customFormat="1" ht="14.1" customHeight="1" thickBot="1" x14ac:dyDescent="0.3">
      <c r="A79" s="96" t="s">
        <v>169</v>
      </c>
      <c r="B79" s="47" t="s">
        <v>94</v>
      </c>
      <c r="C79" s="47" t="s">
        <v>224</v>
      </c>
      <c r="D79" s="26"/>
      <c r="E79" s="24"/>
      <c r="F79" s="25"/>
      <c r="G79" s="25"/>
      <c r="H79" s="27"/>
      <c r="I79" s="24"/>
      <c r="J79" s="25"/>
      <c r="K79" s="25"/>
      <c r="L79" s="27"/>
      <c r="M79" s="24">
        <v>0</v>
      </c>
      <c r="N79" s="25">
        <v>2</v>
      </c>
      <c r="O79" s="25" t="s">
        <v>34</v>
      </c>
      <c r="P79" s="27">
        <v>0</v>
      </c>
      <c r="Q79" s="24"/>
      <c r="R79" s="25"/>
      <c r="S79" s="25"/>
      <c r="T79" s="27"/>
      <c r="U79" s="94"/>
      <c r="V79" s="103"/>
      <c r="W79" s="103"/>
      <c r="X79" s="104"/>
      <c r="Y79" s="107"/>
      <c r="Z79" s="103"/>
      <c r="AA79" s="103"/>
      <c r="AB79" s="104"/>
      <c r="AC79" s="170" t="s">
        <v>91</v>
      </c>
      <c r="AD79" s="35" t="s">
        <v>92</v>
      </c>
    </row>
    <row r="80" spans="1:31" s="51" customFormat="1" ht="20.100000000000001" customHeight="1" thickBot="1" x14ac:dyDescent="0.3">
      <c r="A80" s="205"/>
      <c r="B80" s="139" t="s">
        <v>16</v>
      </c>
      <c r="C80" s="140"/>
      <c r="D80" s="140">
        <f>+H80+L80+P80+T80+X80+AB80</f>
        <v>20</v>
      </c>
      <c r="E80" s="144">
        <f>SUM(E71:E79)</f>
        <v>1</v>
      </c>
      <c r="F80" s="145">
        <f>SUM(F71:F79)</f>
        <v>3</v>
      </c>
      <c r="G80" s="145"/>
      <c r="H80" s="149">
        <f>SUM(H71:H79)</f>
        <v>2</v>
      </c>
      <c r="I80" s="144">
        <f>SUM(I71:I79)</f>
        <v>0</v>
      </c>
      <c r="J80" s="145">
        <f>SUM(J71:J79)</f>
        <v>5</v>
      </c>
      <c r="K80" s="145"/>
      <c r="L80" s="149">
        <f>SUM(L71:L79)</f>
        <v>3</v>
      </c>
      <c r="M80" s="144">
        <f>SUM(M71:M79)</f>
        <v>0</v>
      </c>
      <c r="N80" s="145">
        <f>SUM(N71:N79)</f>
        <v>5</v>
      </c>
      <c r="O80" s="145"/>
      <c r="P80" s="149">
        <f>SUM(P71:P79)</f>
        <v>4</v>
      </c>
      <c r="Q80" s="144">
        <f>SUM(Q71:Q79)</f>
        <v>0</v>
      </c>
      <c r="R80" s="145">
        <f>SUM(R71:R79)</f>
        <v>3</v>
      </c>
      <c r="S80" s="145"/>
      <c r="T80" s="149">
        <f>SUM(T71:T79)</f>
        <v>4</v>
      </c>
      <c r="U80" s="144">
        <f>SUM(U71:U79)</f>
        <v>0</v>
      </c>
      <c r="V80" s="145">
        <f>SUM(V71:V79)</f>
        <v>0</v>
      </c>
      <c r="W80" s="145"/>
      <c r="X80" s="149">
        <f>SUM(X71:X79)</f>
        <v>0</v>
      </c>
      <c r="Y80" s="144">
        <f>SUM(Y71:Y79)</f>
        <v>0</v>
      </c>
      <c r="Z80" s="145">
        <f>SUM(Z71:Z79)</f>
        <v>6</v>
      </c>
      <c r="AA80" s="145"/>
      <c r="AB80" s="149">
        <f>SUM(AB71:AB79)</f>
        <v>7</v>
      </c>
      <c r="AC80" s="150"/>
      <c r="AD80" s="150"/>
      <c r="AE80" s="52"/>
    </row>
    <row r="81" spans="1:31" ht="27.95" customHeight="1" thickBot="1" x14ac:dyDescent="0.3">
      <c r="A81" s="223" t="s">
        <v>241</v>
      </c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5"/>
    </row>
    <row r="82" spans="1:31" s="20" customFormat="1" ht="14.1" customHeight="1" x14ac:dyDescent="0.25">
      <c r="A82" s="206" t="s">
        <v>153</v>
      </c>
      <c r="B82" s="47" t="s">
        <v>95</v>
      </c>
      <c r="C82" s="47" t="s">
        <v>225</v>
      </c>
      <c r="D82" s="26"/>
      <c r="E82" s="24"/>
      <c r="F82" s="25"/>
      <c r="G82" s="25"/>
      <c r="H82" s="27"/>
      <c r="I82" s="24"/>
      <c r="J82" s="25"/>
      <c r="K82" s="25"/>
      <c r="L82" s="27"/>
      <c r="M82" s="24"/>
      <c r="N82" s="25"/>
      <c r="O82" s="25"/>
      <c r="P82" s="27"/>
      <c r="Q82" s="24"/>
      <c r="R82" s="25"/>
      <c r="S82" s="25"/>
      <c r="T82" s="27"/>
      <c r="U82" s="24"/>
      <c r="V82" s="43"/>
      <c r="W82" s="40"/>
      <c r="X82" s="91"/>
      <c r="Y82" s="105">
        <v>0</v>
      </c>
      <c r="Z82" s="40">
        <v>3</v>
      </c>
      <c r="AA82" s="40" t="s">
        <v>34</v>
      </c>
      <c r="AB82" s="41">
        <v>2</v>
      </c>
      <c r="AC82" s="53" t="s">
        <v>245</v>
      </c>
      <c r="AD82" s="81" t="s">
        <v>247</v>
      </c>
    </row>
    <row r="83" spans="1:31" s="158" customFormat="1" ht="14.1" customHeight="1" x14ac:dyDescent="0.25">
      <c r="A83" s="206" t="s">
        <v>154</v>
      </c>
      <c r="B83" s="47" t="s">
        <v>96</v>
      </c>
      <c r="C83" s="47" t="s">
        <v>226</v>
      </c>
      <c r="D83" s="48"/>
      <c r="E83" s="24">
        <v>0</v>
      </c>
      <c r="F83" s="25">
        <v>6</v>
      </c>
      <c r="G83" s="25" t="s">
        <v>34</v>
      </c>
      <c r="H83" s="27">
        <v>0</v>
      </c>
      <c r="I83" s="24"/>
      <c r="J83" s="25"/>
      <c r="K83" s="25"/>
      <c r="L83" s="27"/>
      <c r="M83" s="24"/>
      <c r="N83" s="25"/>
      <c r="O83" s="25"/>
      <c r="P83" s="27"/>
      <c r="Q83" s="24"/>
      <c r="R83" s="25"/>
      <c r="S83" s="25"/>
      <c r="T83" s="27"/>
      <c r="U83" s="24"/>
      <c r="V83" s="43"/>
      <c r="W83" s="43"/>
      <c r="X83" s="44"/>
      <c r="Y83" s="45"/>
      <c r="Z83" s="43"/>
      <c r="AA83" s="43"/>
      <c r="AB83" s="46"/>
      <c r="AC83" s="54" t="s">
        <v>91</v>
      </c>
      <c r="AD83" s="35" t="s">
        <v>92</v>
      </c>
      <c r="AE83" s="154"/>
    </row>
    <row r="84" spans="1:31" s="158" customFormat="1" ht="14.1" customHeight="1" x14ac:dyDescent="0.25">
      <c r="A84" s="207" t="s">
        <v>155</v>
      </c>
      <c r="B84" s="47" t="s">
        <v>97</v>
      </c>
      <c r="C84" s="47" t="s">
        <v>227</v>
      </c>
      <c r="D84" s="48"/>
      <c r="E84" s="24"/>
      <c r="F84" s="25"/>
      <c r="G84" s="25"/>
      <c r="H84" s="27"/>
      <c r="I84" s="24"/>
      <c r="J84" s="25"/>
      <c r="K84" s="25"/>
      <c r="L84" s="27"/>
      <c r="M84" s="24"/>
      <c r="N84" s="25"/>
      <c r="O84" s="25"/>
      <c r="P84" s="27"/>
      <c r="Q84" s="24">
        <v>0</v>
      </c>
      <c r="R84" s="25">
        <v>4</v>
      </c>
      <c r="S84" s="25" t="s">
        <v>34</v>
      </c>
      <c r="T84" s="27">
        <v>0</v>
      </c>
      <c r="U84" s="24"/>
      <c r="V84" s="43"/>
      <c r="W84" s="43"/>
      <c r="X84" s="44"/>
      <c r="Y84" s="45"/>
      <c r="Z84" s="43"/>
      <c r="AA84" s="43"/>
      <c r="AB84" s="46"/>
      <c r="AC84" s="54" t="s">
        <v>91</v>
      </c>
      <c r="AD84" s="35" t="s">
        <v>92</v>
      </c>
      <c r="AE84" s="154"/>
    </row>
    <row r="85" spans="1:31" s="20" customFormat="1" ht="14.1" customHeight="1" x14ac:dyDescent="0.25">
      <c r="A85" s="207" t="s">
        <v>273</v>
      </c>
      <c r="B85" s="47" t="s">
        <v>271</v>
      </c>
      <c r="C85" s="47" t="s">
        <v>272</v>
      </c>
      <c r="D85" s="48"/>
      <c r="E85" s="24"/>
      <c r="F85" s="25"/>
      <c r="G85" s="25"/>
      <c r="H85" s="27"/>
      <c r="I85" s="24">
        <v>0</v>
      </c>
      <c r="J85" s="25">
        <v>2</v>
      </c>
      <c r="K85" s="25" t="s">
        <v>34</v>
      </c>
      <c r="L85" s="27">
        <v>2</v>
      </c>
      <c r="M85" s="24"/>
      <c r="N85" s="25"/>
      <c r="O85" s="25"/>
      <c r="P85" s="27"/>
      <c r="Q85" s="24"/>
      <c r="R85" s="25"/>
      <c r="S85" s="25"/>
      <c r="T85" s="27"/>
      <c r="U85" s="24"/>
      <c r="V85" s="43"/>
      <c r="W85" s="43"/>
      <c r="X85" s="44"/>
      <c r="Y85" s="45"/>
      <c r="Z85" s="43"/>
      <c r="AA85" s="43"/>
      <c r="AB85" s="46"/>
      <c r="AC85" s="53" t="s">
        <v>245</v>
      </c>
      <c r="AD85" s="35" t="s">
        <v>54</v>
      </c>
    </row>
    <row r="86" spans="1:31" s="261" customFormat="1" ht="14.1" customHeight="1" x14ac:dyDescent="0.25">
      <c r="A86" s="251" t="s">
        <v>270</v>
      </c>
      <c r="B86" s="252" t="s">
        <v>268</v>
      </c>
      <c r="C86" s="252" t="s">
        <v>269</v>
      </c>
      <c r="D86" s="253"/>
      <c r="E86" s="254"/>
      <c r="F86" s="255"/>
      <c r="G86" s="255"/>
      <c r="H86" s="256"/>
      <c r="I86" s="254"/>
      <c r="J86" s="255"/>
      <c r="K86" s="255"/>
      <c r="L86" s="256"/>
      <c r="M86" s="254">
        <v>0</v>
      </c>
      <c r="N86" s="255">
        <v>2</v>
      </c>
      <c r="O86" s="255" t="s">
        <v>34</v>
      </c>
      <c r="P86" s="256">
        <v>2</v>
      </c>
      <c r="Q86" s="254"/>
      <c r="R86" s="255"/>
      <c r="S86" s="255"/>
      <c r="T86" s="256"/>
      <c r="U86" s="254"/>
      <c r="V86" s="257"/>
      <c r="W86" s="257"/>
      <c r="X86" s="258"/>
      <c r="Y86" s="259"/>
      <c r="Z86" s="257"/>
      <c r="AA86" s="257"/>
      <c r="AB86" s="260"/>
      <c r="AC86" s="174" t="s">
        <v>245</v>
      </c>
      <c r="AD86" s="193" t="s">
        <v>54</v>
      </c>
    </row>
    <row r="87" spans="1:31" s="158" customFormat="1" ht="14.1" customHeight="1" x14ac:dyDescent="0.25">
      <c r="A87" s="207" t="s">
        <v>156</v>
      </c>
      <c r="B87" s="47" t="s">
        <v>98</v>
      </c>
      <c r="C87" s="47" t="s">
        <v>228</v>
      </c>
      <c r="D87" s="48"/>
      <c r="E87" s="24"/>
      <c r="F87" s="25"/>
      <c r="G87" s="25"/>
      <c r="H87" s="27"/>
      <c r="I87" s="24"/>
      <c r="J87" s="25"/>
      <c r="K87" s="25"/>
      <c r="L87" s="27"/>
      <c r="M87" s="24">
        <v>0</v>
      </c>
      <c r="N87" s="25">
        <v>2</v>
      </c>
      <c r="O87" s="25" t="s">
        <v>34</v>
      </c>
      <c r="P87" s="27">
        <v>2</v>
      </c>
      <c r="Q87" s="24"/>
      <c r="R87" s="25"/>
      <c r="S87" s="25"/>
      <c r="T87" s="27"/>
      <c r="U87" s="24"/>
      <c r="V87" s="43"/>
      <c r="W87" s="43"/>
      <c r="X87" s="44"/>
      <c r="Y87" s="45"/>
      <c r="Z87" s="43"/>
      <c r="AA87" s="43"/>
      <c r="AB87" s="46"/>
      <c r="AC87" s="174" t="s">
        <v>245</v>
      </c>
      <c r="AD87" s="35" t="s">
        <v>246</v>
      </c>
      <c r="AE87" s="159"/>
    </row>
    <row r="88" spans="1:31" s="158" customFormat="1" ht="14.1" customHeight="1" x14ac:dyDescent="0.25">
      <c r="A88" s="92" t="s">
        <v>157</v>
      </c>
      <c r="B88" s="47" t="s">
        <v>99</v>
      </c>
      <c r="C88" s="47" t="s">
        <v>229</v>
      </c>
      <c r="D88" s="26"/>
      <c r="E88" s="24"/>
      <c r="F88" s="25"/>
      <c r="G88" s="25"/>
      <c r="H88" s="27"/>
      <c r="I88" s="24"/>
      <c r="J88" s="25"/>
      <c r="K88" s="25"/>
      <c r="L88" s="27"/>
      <c r="M88" s="24"/>
      <c r="N88" s="25"/>
      <c r="O88" s="25"/>
      <c r="P88" s="27"/>
      <c r="Q88" s="24">
        <v>0</v>
      </c>
      <c r="R88" s="25">
        <v>2</v>
      </c>
      <c r="S88" s="25" t="s">
        <v>34</v>
      </c>
      <c r="T88" s="27">
        <v>2</v>
      </c>
      <c r="U88" s="24"/>
      <c r="V88" s="43"/>
      <c r="W88" s="43"/>
      <c r="X88" s="44"/>
      <c r="Y88" s="45"/>
      <c r="Z88" s="43"/>
      <c r="AA88" s="43"/>
      <c r="AB88" s="46"/>
      <c r="AC88" s="174" t="s">
        <v>245</v>
      </c>
      <c r="AD88" s="35" t="s">
        <v>246</v>
      </c>
      <c r="AE88" s="159"/>
    </row>
    <row r="89" spans="1:31" s="158" customFormat="1" ht="14.1" customHeight="1" thickBot="1" x14ac:dyDescent="0.3">
      <c r="A89" s="208" t="s">
        <v>260</v>
      </c>
      <c r="B89" s="47" t="s">
        <v>100</v>
      </c>
      <c r="C89" s="47" t="s">
        <v>230</v>
      </c>
      <c r="D89" s="106"/>
      <c r="E89" s="24">
        <v>2</v>
      </c>
      <c r="F89" s="25">
        <v>0</v>
      </c>
      <c r="G89" s="25" t="s">
        <v>34</v>
      </c>
      <c r="H89" s="27">
        <v>2</v>
      </c>
      <c r="I89" s="24"/>
      <c r="J89" s="25"/>
      <c r="K89" s="25"/>
      <c r="L89" s="27"/>
      <c r="M89" s="24"/>
      <c r="N89" s="25"/>
      <c r="O89" s="25"/>
      <c r="P89" s="27"/>
      <c r="Q89" s="24"/>
      <c r="R89" s="25"/>
      <c r="S89" s="25"/>
      <c r="T89" s="27"/>
      <c r="U89" s="24"/>
      <c r="V89" s="43"/>
      <c r="W89" s="25"/>
      <c r="X89" s="44"/>
      <c r="Y89" s="107"/>
      <c r="Z89" s="103"/>
      <c r="AA89" s="103"/>
      <c r="AB89" s="104"/>
      <c r="AC89" s="175" t="s">
        <v>174</v>
      </c>
      <c r="AD89" s="108" t="s">
        <v>71</v>
      </c>
      <c r="AE89" s="154"/>
    </row>
    <row r="90" spans="1:31" ht="20.100000000000001" customHeight="1" thickBot="1" x14ac:dyDescent="0.3">
      <c r="A90" s="209"/>
      <c r="B90" s="139" t="s">
        <v>16</v>
      </c>
      <c r="C90" s="140"/>
      <c r="D90" s="140">
        <v>10</v>
      </c>
      <c r="E90" s="144">
        <f>SUM(E82:E89)</f>
        <v>2</v>
      </c>
      <c r="F90" s="145">
        <f>SUM(F82:F89)</f>
        <v>6</v>
      </c>
      <c r="G90" s="145"/>
      <c r="H90" s="149">
        <f>SUM(H82:H89)</f>
        <v>2</v>
      </c>
      <c r="I90" s="144">
        <f>SUM(I82:I89)</f>
        <v>0</v>
      </c>
      <c r="J90" s="145">
        <f>SUM(J82:J89)</f>
        <v>2</v>
      </c>
      <c r="K90" s="145"/>
      <c r="L90" s="149">
        <f>SUM(L82:L89)</f>
        <v>2</v>
      </c>
      <c r="M90" s="144">
        <f>SUM(M82:M89)</f>
        <v>0</v>
      </c>
      <c r="N90" s="145">
        <f>SUM(N82:N89)</f>
        <v>4</v>
      </c>
      <c r="O90" s="145"/>
      <c r="P90" s="149">
        <f>SUM(P82:P89)</f>
        <v>4</v>
      </c>
      <c r="Q90" s="144">
        <f>SUM(Q82:Q89)</f>
        <v>0</v>
      </c>
      <c r="R90" s="145">
        <f>SUM(R82:R89)</f>
        <v>6</v>
      </c>
      <c r="S90" s="145"/>
      <c r="T90" s="149">
        <f>SUM(T82:T89)</f>
        <v>2</v>
      </c>
      <c r="U90" s="144">
        <f>SUM(U82:U89)</f>
        <v>0</v>
      </c>
      <c r="V90" s="145">
        <f>SUM(V82:V89)</f>
        <v>0</v>
      </c>
      <c r="W90" s="145"/>
      <c r="X90" s="149">
        <f>SUM(X82:X89)</f>
        <v>0</v>
      </c>
      <c r="Y90" s="141">
        <f>SUM(Y82:Y89)</f>
        <v>0</v>
      </c>
      <c r="Z90" s="142">
        <f>SUM(Z82:Z89)</f>
        <v>3</v>
      </c>
      <c r="AA90" s="142"/>
      <c r="AB90" s="143">
        <f>SUM(AB82:AB89)</f>
        <v>2</v>
      </c>
      <c r="AC90" s="151"/>
      <c r="AD90" s="151"/>
    </row>
    <row r="91" spans="1:31" ht="27.95" customHeight="1" thickBot="1" x14ac:dyDescent="0.3">
      <c r="A91" s="213" t="s">
        <v>15</v>
      </c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5"/>
    </row>
    <row r="92" spans="1:31" s="158" customFormat="1" ht="14.1" customHeight="1" x14ac:dyDescent="0.25">
      <c r="A92" s="210" t="s">
        <v>158</v>
      </c>
      <c r="B92" s="81" t="s">
        <v>101</v>
      </c>
      <c r="C92" s="109" t="s">
        <v>231</v>
      </c>
      <c r="D92" s="109"/>
      <c r="E92" s="110"/>
      <c r="F92" s="111"/>
      <c r="G92" s="40"/>
      <c r="H92" s="41"/>
      <c r="I92" s="105"/>
      <c r="J92" s="40"/>
      <c r="K92" s="40"/>
      <c r="L92" s="41"/>
      <c r="M92" s="105"/>
      <c r="N92" s="40"/>
      <c r="O92" s="40"/>
      <c r="P92" s="41"/>
      <c r="Q92" s="105">
        <v>0</v>
      </c>
      <c r="R92" s="40">
        <v>0</v>
      </c>
      <c r="S92" s="40" t="s">
        <v>102</v>
      </c>
      <c r="T92" s="41">
        <v>0</v>
      </c>
      <c r="U92" s="105"/>
      <c r="V92" s="40"/>
      <c r="W92" s="40"/>
      <c r="X92" s="41"/>
      <c r="Y92" s="105"/>
      <c r="Z92" s="40"/>
      <c r="AA92" s="40"/>
      <c r="AB92" s="41"/>
      <c r="AC92" s="174" t="s">
        <v>245</v>
      </c>
      <c r="AD92" s="35" t="s">
        <v>48</v>
      </c>
      <c r="AE92" s="154"/>
    </row>
    <row r="93" spans="1:31" s="158" customFormat="1" ht="14.1" customHeight="1" x14ac:dyDescent="0.25">
      <c r="A93" s="199" t="s">
        <v>159</v>
      </c>
      <c r="B93" s="35" t="s">
        <v>103</v>
      </c>
      <c r="C93" s="101" t="s">
        <v>232</v>
      </c>
      <c r="D93" s="101"/>
      <c r="E93" s="80"/>
      <c r="F93" s="78"/>
      <c r="G93" s="112"/>
      <c r="H93" s="113"/>
      <c r="I93" s="114"/>
      <c r="J93" s="112"/>
      <c r="K93" s="112"/>
      <c r="L93" s="113"/>
      <c r="M93" s="114">
        <v>0</v>
      </c>
      <c r="N93" s="112">
        <v>0</v>
      </c>
      <c r="O93" s="112" t="s">
        <v>102</v>
      </c>
      <c r="P93" s="113">
        <v>0</v>
      </c>
      <c r="Q93" s="114"/>
      <c r="R93" s="112"/>
      <c r="S93" s="112"/>
      <c r="T93" s="113"/>
      <c r="U93" s="114"/>
      <c r="V93" s="112"/>
      <c r="W93" s="112"/>
      <c r="X93" s="113"/>
      <c r="Y93" s="114"/>
      <c r="Z93" s="112"/>
      <c r="AA93" s="112"/>
      <c r="AB93" s="113"/>
      <c r="AC93" s="174" t="s">
        <v>245</v>
      </c>
      <c r="AD93" s="35" t="s">
        <v>48</v>
      </c>
      <c r="AE93" s="154"/>
    </row>
    <row r="94" spans="1:31" s="158" customFormat="1" ht="14.1" customHeight="1" x14ac:dyDescent="0.25">
      <c r="A94" s="199" t="s">
        <v>165</v>
      </c>
      <c r="B94" s="35" t="s">
        <v>104</v>
      </c>
      <c r="C94" s="101" t="s">
        <v>233</v>
      </c>
      <c r="D94" s="101"/>
      <c r="E94" s="80"/>
      <c r="F94" s="78"/>
      <c r="G94" s="112"/>
      <c r="H94" s="113"/>
      <c r="I94" s="114"/>
      <c r="J94" s="112"/>
      <c r="K94" s="112"/>
      <c r="L94" s="113"/>
      <c r="M94" s="114">
        <v>0</v>
      </c>
      <c r="N94" s="112">
        <v>0</v>
      </c>
      <c r="O94" s="112" t="s">
        <v>102</v>
      </c>
      <c r="P94" s="113">
        <v>0</v>
      </c>
      <c r="Q94" s="114"/>
      <c r="R94" s="112"/>
      <c r="S94" s="112"/>
      <c r="T94" s="113"/>
      <c r="U94" s="114"/>
      <c r="V94" s="112"/>
      <c r="W94" s="112"/>
      <c r="X94" s="113"/>
      <c r="Y94" s="114"/>
      <c r="Z94" s="112"/>
      <c r="AA94" s="112"/>
      <c r="AB94" s="113"/>
      <c r="AC94" s="175" t="s">
        <v>174</v>
      </c>
      <c r="AD94" s="193" t="s">
        <v>61</v>
      </c>
      <c r="AE94" s="159"/>
    </row>
    <row r="95" spans="1:31" s="158" customFormat="1" ht="14.1" customHeight="1" thickBot="1" x14ac:dyDescent="0.3">
      <c r="A95" s="199" t="s">
        <v>166</v>
      </c>
      <c r="B95" s="35" t="s">
        <v>105</v>
      </c>
      <c r="C95" s="101" t="s">
        <v>234</v>
      </c>
      <c r="D95" s="101"/>
      <c r="E95" s="80"/>
      <c r="F95" s="78"/>
      <c r="G95" s="112"/>
      <c r="H95" s="113"/>
      <c r="I95" s="114"/>
      <c r="J95" s="112"/>
      <c r="K95" s="112"/>
      <c r="L95" s="113"/>
      <c r="M95" s="114">
        <v>0</v>
      </c>
      <c r="N95" s="112">
        <v>0</v>
      </c>
      <c r="O95" s="112" t="s">
        <v>102</v>
      </c>
      <c r="P95" s="113">
        <v>0</v>
      </c>
      <c r="Q95" s="114"/>
      <c r="R95" s="112"/>
      <c r="S95" s="112"/>
      <c r="T95" s="113"/>
      <c r="U95" s="114"/>
      <c r="V95" s="112"/>
      <c r="W95" s="112"/>
      <c r="X95" s="113"/>
      <c r="Y95" s="114"/>
      <c r="Z95" s="112"/>
      <c r="AA95" s="112"/>
      <c r="AB95" s="113"/>
      <c r="AC95" s="53" t="s">
        <v>91</v>
      </c>
      <c r="AD95" s="53" t="s">
        <v>92</v>
      </c>
      <c r="AE95" s="154"/>
    </row>
    <row r="96" spans="1:31" ht="27.95" customHeight="1" thickBot="1" x14ac:dyDescent="0.3">
      <c r="A96" s="213" t="s">
        <v>240</v>
      </c>
      <c r="B96" s="214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5"/>
    </row>
    <row r="97" spans="1:31" s="158" customFormat="1" ht="14.1" customHeight="1" x14ac:dyDescent="0.25">
      <c r="A97" s="211" t="s">
        <v>274</v>
      </c>
      <c r="B97" s="81" t="s">
        <v>160</v>
      </c>
      <c r="C97" s="189" t="s">
        <v>235</v>
      </c>
      <c r="D97" s="115"/>
      <c r="E97" s="105"/>
      <c r="F97" s="40"/>
      <c r="G97" s="40"/>
      <c r="H97" s="41"/>
      <c r="I97" s="105"/>
      <c r="J97" s="40"/>
      <c r="K97" s="40"/>
      <c r="L97" s="41"/>
      <c r="M97" s="105"/>
      <c r="N97" s="40"/>
      <c r="O97" s="40"/>
      <c r="P97" s="41"/>
      <c r="Q97" s="116"/>
      <c r="R97" s="40"/>
      <c r="S97" s="40"/>
      <c r="T97" s="117"/>
      <c r="U97" s="105">
        <v>0</v>
      </c>
      <c r="V97" s="40">
        <v>0</v>
      </c>
      <c r="W97" s="40" t="s">
        <v>34</v>
      </c>
      <c r="X97" s="41">
        <v>5</v>
      </c>
      <c r="Y97" s="116"/>
      <c r="Z97" s="40"/>
      <c r="AA97" s="40"/>
      <c r="AB97" s="41"/>
      <c r="AC97" s="174" t="s">
        <v>245</v>
      </c>
      <c r="AD97" s="78"/>
      <c r="AE97" s="154"/>
    </row>
    <row r="98" spans="1:31" s="158" customFormat="1" ht="14.1" customHeight="1" x14ac:dyDescent="0.25">
      <c r="A98" s="211" t="s">
        <v>275</v>
      </c>
      <c r="B98" s="53" t="s">
        <v>161</v>
      </c>
      <c r="C98" s="189" t="s">
        <v>236</v>
      </c>
      <c r="D98" s="99"/>
      <c r="E98" s="45"/>
      <c r="F98" s="43"/>
      <c r="G98" s="43"/>
      <c r="H98" s="46"/>
      <c r="I98" s="45"/>
      <c r="J98" s="43"/>
      <c r="K98" s="43"/>
      <c r="L98" s="46"/>
      <c r="M98" s="45"/>
      <c r="N98" s="43"/>
      <c r="O98" s="43"/>
      <c r="P98" s="46"/>
      <c r="Q98" s="42"/>
      <c r="R98" s="43"/>
      <c r="S98" s="43"/>
      <c r="T98" s="44"/>
      <c r="U98" s="45"/>
      <c r="V98" s="43"/>
      <c r="W98" s="43"/>
      <c r="X98" s="46"/>
      <c r="Y98" s="42">
        <v>0</v>
      </c>
      <c r="Z98" s="43">
        <v>0</v>
      </c>
      <c r="AA98" s="43" t="s">
        <v>34</v>
      </c>
      <c r="AB98" s="46">
        <v>5</v>
      </c>
      <c r="AC98" s="174" t="s">
        <v>245</v>
      </c>
      <c r="AD98" s="78"/>
      <c r="AE98" s="154"/>
    </row>
    <row r="99" spans="1:31" s="158" customFormat="1" ht="14.1" customHeight="1" thickBot="1" x14ac:dyDescent="0.3">
      <c r="A99" s="211" t="s">
        <v>276</v>
      </c>
      <c r="B99" s="169" t="s">
        <v>106</v>
      </c>
      <c r="C99" s="190" t="s">
        <v>237</v>
      </c>
      <c r="D99" s="118"/>
      <c r="E99" s="107"/>
      <c r="F99" s="103"/>
      <c r="G99" s="103"/>
      <c r="H99" s="104"/>
      <c r="I99" s="107"/>
      <c r="J99" s="103"/>
      <c r="K99" s="103"/>
      <c r="L99" s="104"/>
      <c r="M99" s="107"/>
      <c r="N99" s="103"/>
      <c r="O99" s="103"/>
      <c r="P99" s="104"/>
      <c r="Q99" s="119"/>
      <c r="R99" s="103"/>
      <c r="S99" s="103"/>
      <c r="T99" s="120"/>
      <c r="U99" s="107"/>
      <c r="V99" s="103"/>
      <c r="W99" s="103"/>
      <c r="X99" s="104"/>
      <c r="Y99" s="119">
        <v>0</v>
      </c>
      <c r="Z99" s="103">
        <v>0</v>
      </c>
      <c r="AA99" s="103" t="s">
        <v>34</v>
      </c>
      <c r="AB99" s="104">
        <v>0</v>
      </c>
      <c r="AC99" s="174" t="s">
        <v>245</v>
      </c>
      <c r="AD99" s="78"/>
      <c r="AE99" s="154"/>
    </row>
    <row r="100" spans="1:31" ht="20.100000000000001" customHeight="1" thickBot="1" x14ac:dyDescent="0.3">
      <c r="A100" s="209"/>
      <c r="B100" s="139" t="s">
        <v>16</v>
      </c>
      <c r="C100" s="140"/>
      <c r="D100" s="140">
        <v>10</v>
      </c>
      <c r="E100" s="144"/>
      <c r="F100" s="145"/>
      <c r="G100" s="145"/>
      <c r="H100" s="149"/>
      <c r="I100" s="144"/>
      <c r="J100" s="145"/>
      <c r="K100" s="145"/>
      <c r="L100" s="149"/>
      <c r="M100" s="144"/>
      <c r="N100" s="145"/>
      <c r="O100" s="145"/>
      <c r="P100" s="149"/>
      <c r="Q100" s="144"/>
      <c r="R100" s="145"/>
      <c r="S100" s="145"/>
      <c r="T100" s="149"/>
      <c r="U100" s="144">
        <f>SUM(U97:U99)</f>
        <v>0</v>
      </c>
      <c r="V100" s="145">
        <f>SUM(V97:V99)</f>
        <v>0</v>
      </c>
      <c r="W100" s="145"/>
      <c r="X100" s="149">
        <f>SUM(X97:X99)</f>
        <v>5</v>
      </c>
      <c r="Y100" s="141">
        <f>SUM(Y97:Y99)</f>
        <v>0</v>
      </c>
      <c r="Z100" s="142">
        <f>SUM(Z97:Z99)</f>
        <v>0</v>
      </c>
      <c r="AA100" s="142"/>
      <c r="AB100" s="143">
        <f>SUM(AB97:AB99)</f>
        <v>5</v>
      </c>
      <c r="AC100" s="151"/>
      <c r="AD100" s="151"/>
    </row>
    <row r="101" spans="1:31" ht="27.75" customHeight="1" thickBot="1" x14ac:dyDescent="0.3">
      <c r="A101" s="212"/>
      <c r="B101" s="160" t="s">
        <v>16</v>
      </c>
      <c r="C101" s="161"/>
      <c r="D101" s="161">
        <f>+D100+D90+D80+D69+D59+D46</f>
        <v>180</v>
      </c>
      <c r="E101" s="162"/>
      <c r="F101" s="163"/>
      <c r="G101" s="163"/>
      <c r="H101" s="164">
        <f>+H100+H90+H80+H69+H59+H46</f>
        <v>33</v>
      </c>
      <c r="I101" s="162"/>
      <c r="J101" s="163"/>
      <c r="K101" s="163"/>
      <c r="L101" s="164">
        <f>+L90+L80+L69+L59+L46</f>
        <v>34</v>
      </c>
      <c r="M101" s="162"/>
      <c r="N101" s="163"/>
      <c r="O101" s="163"/>
      <c r="P101" s="164">
        <f>+P90+P80+P69+P59+P46</f>
        <v>30</v>
      </c>
      <c r="Q101" s="162"/>
      <c r="R101" s="163"/>
      <c r="S101" s="163"/>
      <c r="T101" s="164">
        <f>+T90+T80+T69+T59+T46</f>
        <v>29</v>
      </c>
      <c r="U101" s="162"/>
      <c r="V101" s="163"/>
      <c r="W101" s="163"/>
      <c r="X101" s="164">
        <f>+X90+X100+X80+X69+X59+X46</f>
        <v>29</v>
      </c>
      <c r="Y101" s="165"/>
      <c r="Z101" s="166"/>
      <c r="AA101" s="166"/>
      <c r="AB101" s="167">
        <f>+AB100+AB90+AB80+AB69+AB59+AB46</f>
        <v>27</v>
      </c>
      <c r="AC101" s="168"/>
      <c r="AD101" s="168"/>
    </row>
    <row r="102" spans="1:31" ht="14.1" customHeight="1" x14ac:dyDescent="0.25">
      <c r="V102" s="7"/>
      <c r="W102" s="7"/>
      <c r="X102" s="7"/>
      <c r="Y102" s="7"/>
      <c r="Z102" s="7"/>
      <c r="AA102" s="7"/>
      <c r="AB102" s="7"/>
      <c r="AC102" s="7"/>
      <c r="AD102" s="7"/>
    </row>
    <row r="103" spans="1:31" ht="14.1" customHeight="1" x14ac:dyDescent="0.25">
      <c r="V103" s="7"/>
      <c r="W103" s="7"/>
      <c r="X103" s="7"/>
      <c r="Y103" s="7"/>
      <c r="Z103" s="7"/>
      <c r="AA103" s="7"/>
      <c r="AB103" s="7"/>
      <c r="AC103" s="7"/>
      <c r="AD103" s="7"/>
    </row>
    <row r="104" spans="1:31" ht="14.1" customHeight="1" x14ac:dyDescent="0.25">
      <c r="V104" s="7"/>
      <c r="W104" s="7"/>
      <c r="X104" s="7"/>
      <c r="Y104" s="7"/>
      <c r="Z104" s="7"/>
      <c r="AA104" s="7"/>
      <c r="AB104" s="7"/>
      <c r="AC104" s="7"/>
      <c r="AD104" s="7"/>
    </row>
    <row r="105" spans="1:31" ht="14.1" customHeight="1" x14ac:dyDescent="0.25">
      <c r="V105" s="7"/>
      <c r="W105" s="7"/>
      <c r="X105" s="7"/>
      <c r="Y105" s="7"/>
      <c r="Z105" s="7"/>
      <c r="AA105" s="7"/>
      <c r="AB105" s="7"/>
      <c r="AC105" s="7"/>
      <c r="AD105" s="7"/>
    </row>
  </sheetData>
  <mergeCells count="35">
    <mergeCell ref="A6:AD6"/>
    <mergeCell ref="A1:AD1"/>
    <mergeCell ref="A2:AD2"/>
    <mergeCell ref="A3:AD3"/>
    <mergeCell ref="A4:AD4"/>
    <mergeCell ref="A5:AD5"/>
    <mergeCell ref="A19:A21"/>
    <mergeCell ref="B19:B21"/>
    <mergeCell ref="C19:C21"/>
    <mergeCell ref="E19:H19"/>
    <mergeCell ref="I19:L19"/>
    <mergeCell ref="I20:J20"/>
    <mergeCell ref="D19:D21"/>
    <mergeCell ref="M20:N20"/>
    <mergeCell ref="Q20:R20"/>
    <mergeCell ref="U20:V20"/>
    <mergeCell ref="L8:M8"/>
    <mergeCell ref="L9:M9"/>
    <mergeCell ref="M19:P19"/>
    <mergeCell ref="A91:AD91"/>
    <mergeCell ref="A96:AD96"/>
    <mergeCell ref="G12:I12"/>
    <mergeCell ref="I14:I15"/>
    <mergeCell ref="Y20:Z20"/>
    <mergeCell ref="A22:AD22"/>
    <mergeCell ref="A47:AD47"/>
    <mergeCell ref="A60:AD60"/>
    <mergeCell ref="A70:AD70"/>
    <mergeCell ref="A81:AD81"/>
    <mergeCell ref="Q19:T19"/>
    <mergeCell ref="U19:X19"/>
    <mergeCell ref="Y19:AB19"/>
    <mergeCell ref="AC19:AC21"/>
    <mergeCell ref="AD19:AD21"/>
    <mergeCell ref="E20:F20"/>
  </mergeCells>
  <pageMargins left="0.74803149606299213" right="0.74803149606299213" top="0.98425196850393704" bottom="0.98425196850393704" header="0.51181102362204722" footer="0.5118110236220472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Pecsics Mária</dc:creator>
  <cp:lastModifiedBy>Ambrus Zoltán</cp:lastModifiedBy>
  <cp:lastPrinted>2019-04-11T09:02:47Z</cp:lastPrinted>
  <dcterms:created xsi:type="dcterms:W3CDTF">2017-02-18T07:41:25Z</dcterms:created>
  <dcterms:modified xsi:type="dcterms:W3CDTF">2020-07-27T09:22:36Z</dcterms:modified>
</cp:coreProperties>
</file>