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Neptun\Mintatantervek 2017\MK\Angol\"/>
    </mc:Choice>
  </mc:AlternateContent>
  <bookViews>
    <workbookView xWindow="255" yWindow="720" windowWidth="19425" windowHeight="11025" tabRatio="500"/>
  </bookViews>
  <sheets>
    <sheet name="Sheet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1" l="1"/>
  <c r="T55" i="1"/>
  <c r="D55" i="1"/>
  <c r="H45" i="1"/>
  <c r="P45" i="1"/>
  <c r="D45" i="1"/>
  <c r="P41" i="1"/>
  <c r="D41" i="1"/>
  <c r="H37" i="1"/>
  <c r="L37" i="1"/>
  <c r="P37" i="1"/>
  <c r="D37" i="1"/>
  <c r="D56" i="1"/>
  <c r="M45" i="1"/>
  <c r="N45" i="1"/>
  <c r="E45" i="1"/>
  <c r="F45" i="1"/>
  <c r="M41" i="1"/>
  <c r="N41" i="1"/>
  <c r="E37" i="1"/>
  <c r="F37" i="1"/>
  <c r="I37" i="1"/>
  <c r="J37" i="1"/>
  <c r="M37" i="1"/>
  <c r="N37" i="1"/>
  <c r="Q29" i="1"/>
  <c r="R29" i="1"/>
  <c r="M29" i="1"/>
  <c r="N29" i="1"/>
  <c r="I29" i="1"/>
  <c r="J29" i="1"/>
  <c r="E29" i="1"/>
  <c r="F29" i="1"/>
  <c r="E56" i="1"/>
  <c r="I56" i="1"/>
  <c r="M56" i="1"/>
  <c r="H9" i="1"/>
  <c r="F56" i="1"/>
  <c r="J56" i="1"/>
  <c r="N56" i="1"/>
  <c r="R56" i="1"/>
  <c r="H10" i="1"/>
  <c r="H11" i="1"/>
  <c r="I10" i="1"/>
  <c r="I9" i="1"/>
  <c r="Q56" i="1"/>
  <c r="T56" i="1"/>
  <c r="P56" i="1"/>
  <c r="L56" i="1"/>
  <c r="H56" i="1"/>
  <c r="D15" i="1"/>
  <c r="K9" i="1"/>
  <c r="L9" i="1"/>
</calcChain>
</file>

<file path=xl/sharedStrings.xml><?xml version="1.0" encoding="utf-8"?>
<sst xmlns="http://schemas.openxmlformats.org/spreadsheetml/2006/main" count="201" uniqueCount="119">
  <si>
    <t xml:space="preserve">Mintatanterv  </t>
  </si>
  <si>
    <t>Fotográfia MA szak</t>
  </si>
  <si>
    <t>Nappali tanulmányi rend</t>
  </si>
  <si>
    <t>Érvényes:  2017/2018. I. félévtől 2017. szeptember 01-től</t>
  </si>
  <si>
    <t>Tantárgy státusza</t>
  </si>
  <si>
    <t>Kredit</t>
  </si>
  <si>
    <t>kötelező</t>
  </si>
  <si>
    <t>óra</t>
  </si>
  <si>
    <t>össz óra</t>
  </si>
  <si>
    <t>óra/kredit</t>
  </si>
  <si>
    <t>A fotográfiai specifikus elméleti és gyakorlati ismeretek</t>
  </si>
  <si>
    <t>EA</t>
  </si>
  <si>
    <t>Társadalomtudományi elméleti ismeretek</t>
  </si>
  <si>
    <t>GY</t>
  </si>
  <si>
    <t>Kommunikációs, produkciós és szervezési ismeretek</t>
  </si>
  <si>
    <t>Vizuális és művészeti ismeretek</t>
  </si>
  <si>
    <t>Szabadon választott</t>
  </si>
  <si>
    <t>Diplomamunka</t>
  </si>
  <si>
    <t>Összesen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</si>
  <si>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</si>
  <si>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</si>
  <si>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</si>
  <si>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</si>
  <si>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</si>
  <si>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</si>
  <si>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</si>
  <si>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Tanszék</t>
  </si>
  <si>
    <t xml:space="preserve">Tantárgyfelelős </t>
  </si>
  <si>
    <t>órasz</t>
  </si>
  <si>
    <t>számk.</t>
  </si>
  <si>
    <t>kred.</t>
  </si>
  <si>
    <t>ea.</t>
  </si>
  <si>
    <t>gy.</t>
  </si>
  <si>
    <t>Tervezés, kutatás, kontextus</t>
  </si>
  <si>
    <t>gy</t>
  </si>
  <si>
    <t>Médiaművészeti Intézet</t>
  </si>
  <si>
    <t>Dr. Pecsics Mária DLA</t>
  </si>
  <si>
    <t>Kortárs fotográfia</t>
  </si>
  <si>
    <t>k</t>
  </si>
  <si>
    <t>Dr. Baki Péter PhD.</t>
  </si>
  <si>
    <t>Önálló fotóprojekt tervezés I.</t>
  </si>
  <si>
    <t>Dr. habil. Gyenes Zsolt DLA</t>
  </si>
  <si>
    <t>Diplomakonzultáció (mestermunka)</t>
  </si>
  <si>
    <t>Önálló fotóprojekt tervezés II.</t>
  </si>
  <si>
    <t>Diplomakonzultáció (szakdolgozat)</t>
  </si>
  <si>
    <t>Kortárs média és társadalmi tendenciák</t>
  </si>
  <si>
    <t>PK Társadalomtudományi Tanszék</t>
  </si>
  <si>
    <t>Dr. Barkóczy László PhD.</t>
  </si>
  <si>
    <t>Szociológia</t>
  </si>
  <si>
    <t>A művészeti egzisztencia értelmezési mezői</t>
  </si>
  <si>
    <t>Szerzői jogi és gazdasági ismeretek</t>
  </si>
  <si>
    <t>Művészetelméleti és Művelődéstudományi Intézet</t>
  </si>
  <si>
    <t>Dr. Hatos Pál PhD.</t>
  </si>
  <si>
    <t>Filozófia</t>
  </si>
  <si>
    <t>Dr. Bács Gábor PhD.</t>
  </si>
  <si>
    <t>Fotóesztétika</t>
  </si>
  <si>
    <t>Dr. Albertini Béla Csc</t>
  </si>
  <si>
    <t>Médiaprodukciós ismeretek</t>
  </si>
  <si>
    <t>Dr. Szatmári Gergely DLA</t>
  </si>
  <si>
    <t>Prezentációs technikák</t>
  </si>
  <si>
    <t>Stúdiógyakorlat és digitális stúdiumok</t>
  </si>
  <si>
    <t>Dr. Károly Sándor Áron DLA</t>
  </si>
  <si>
    <t>Kortárs művészettörténet</t>
  </si>
  <si>
    <t>Dr. Uhl Gabriella PhD.</t>
  </si>
  <si>
    <t>Integrált média</t>
  </si>
  <si>
    <t>kr</t>
  </si>
  <si>
    <t>Kísérleti fotográfia</t>
  </si>
  <si>
    <t>Multimédiás gyakorlat</t>
  </si>
  <si>
    <t>Kiállítás rendezés I.</t>
  </si>
  <si>
    <t>Kiállítás rendezés II.</t>
  </si>
  <si>
    <t>Együttélés öröksége</t>
  </si>
  <si>
    <t>Vizuális Intézet</t>
  </si>
  <si>
    <t>4MMÉD1TKK00017</t>
  </si>
  <si>
    <t>4MMÉD1KOF00017</t>
  </si>
  <si>
    <t>4MMÉD1OFP00017</t>
  </si>
  <si>
    <t>4MMÉD1INT00017</t>
  </si>
  <si>
    <t>4MMÉD1DMK00017</t>
  </si>
  <si>
    <t>4MMÉD1OFP20017</t>
  </si>
  <si>
    <t>4MMÉD1DKS00017</t>
  </si>
  <si>
    <t>4MMÉD1KMT00017</t>
  </si>
  <si>
    <t>4MMÉD1SZO00017</t>
  </si>
  <si>
    <t>4MMÉD1MEE00017</t>
  </si>
  <si>
    <t>4MMÉD1SJG00017</t>
  </si>
  <si>
    <t>4MMÉD1MPI00017</t>
  </si>
  <si>
    <t>4MMÉD1PRT00017</t>
  </si>
  <si>
    <t>4MMÉD1SDS00017</t>
  </si>
  <si>
    <t>4MMÉD1KOM00017</t>
  </si>
  <si>
    <t>4MVIZ1MUL00017</t>
  </si>
  <si>
    <t>4BMŰV3KIR00017</t>
  </si>
  <si>
    <t>4BMŰV3KIR20017</t>
  </si>
  <si>
    <t>4BMMI1F1200006</t>
  </si>
  <si>
    <t>4MMÉD3KIF00017</t>
  </si>
  <si>
    <t>4MTTU1FIL00017</t>
  </si>
  <si>
    <t>4MMÉD1FOT00017</t>
  </si>
  <si>
    <t>4MMÉD1DIP00017</t>
  </si>
  <si>
    <t>A képzési program (KPR) kódja: 4MNFOT17</t>
  </si>
  <si>
    <t>Design, research, context</t>
  </si>
  <si>
    <t>Contemporary photography</t>
  </si>
  <si>
    <t>Independent photoproject design I.</t>
  </si>
  <si>
    <t>Independent photoproject design II.</t>
  </si>
  <si>
    <t>Integrated media</t>
  </si>
  <si>
    <t>Diploma work consultation (master work)</t>
  </si>
  <si>
    <t>Diploma work consultation (dissertation)</t>
  </si>
  <si>
    <t>Contemporary media and social tendencies</t>
  </si>
  <si>
    <t>Sociology</t>
  </si>
  <si>
    <t>Copyright and economic knowledge</t>
  </si>
  <si>
    <t>Philosophy</t>
  </si>
  <si>
    <t>Photaesthetics</t>
  </si>
  <si>
    <t>Interpretation fields of art existence</t>
  </si>
  <si>
    <t>Media production knowledge</t>
  </si>
  <si>
    <t>Presentation techniques</t>
  </si>
  <si>
    <t>Studio practice and digital studies</t>
  </si>
  <si>
    <t>Contemporary history of art</t>
  </si>
  <si>
    <t>Experiemental photography</t>
  </si>
  <si>
    <t>Multimedia practice</t>
  </si>
  <si>
    <t>Exhibition management I.</t>
  </si>
  <si>
    <t>Exhibition management II.</t>
  </si>
  <si>
    <t>Heritage of cohabitation</t>
  </si>
  <si>
    <t>Diploma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</si>
</sst>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</font>
    <font>
      <i/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sz val="10"/>
      <name val="Cambria"/>
      <family val="1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indexed="10"/>
      <name val="Arial"/>
      <family val="2"/>
    </font>
    <font>
      <b/>
      <u/>
      <sz val="11"/>
      <color rgb="FFFF0000"/>
      <name val="Arial"/>
    </font>
    <font>
      <b/>
      <sz val="11"/>
      <color rgb="FFFF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AE786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8"/>
      </bottom>
      <diagonal/>
    </border>
  </borders>
  <cellStyleXfs count="5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02">
    <xf numFmtId="0" fontId="0" fillId="0" borderId="0" xfId="0"/>
    <xf numFmtId="49" fontId="4" fillId="0" borderId="0" xfId="0" applyNumberFormat="1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 shrinkToFit="1"/>
    </xf>
    <xf numFmtId="49" fontId="5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 shrinkToFit="1"/>
    </xf>
    <xf numFmtId="1" fontId="8" fillId="0" borderId="5" xfId="0" applyNumberFormat="1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 shrinkToFit="1"/>
    </xf>
    <xf numFmtId="1" fontId="8" fillId="0" borderId="6" xfId="0" applyNumberFormat="1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1" fontId="8" fillId="0" borderId="7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1" fontId="4" fillId="0" borderId="8" xfId="0" applyNumberFormat="1" applyFont="1" applyFill="1" applyBorder="1" applyAlignment="1">
      <alignment horizontal="center" vertical="center" shrinkToFit="1"/>
    </xf>
    <xf numFmtId="1" fontId="8" fillId="0" borderId="9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10" xfId="0" applyFont="1" applyFill="1" applyBorder="1" applyAlignment="1">
      <alignment horizontal="left" vertical="center"/>
    </xf>
    <xf numFmtId="1" fontId="4" fillId="0" borderId="11" xfId="0" applyNumberFormat="1" applyFont="1" applyFill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Fill="1"/>
    <xf numFmtId="0" fontId="13" fillId="0" borderId="0" xfId="0" applyFont="1" applyFill="1"/>
    <xf numFmtId="0" fontId="12" fillId="0" borderId="0" xfId="0" applyFont="1" applyFill="1"/>
    <xf numFmtId="0" fontId="14" fillId="0" borderId="0" xfId="0" applyFont="1" applyFill="1"/>
    <xf numFmtId="0" fontId="14" fillId="0" borderId="0" xfId="0" applyFont="1"/>
    <xf numFmtId="0" fontId="13" fillId="0" borderId="0" xfId="0" applyFont="1"/>
    <xf numFmtId="0" fontId="15" fillId="0" borderId="0" xfId="0" applyFont="1" applyFill="1"/>
    <xf numFmtId="0" fontId="10" fillId="0" borderId="0" xfId="0" applyFont="1" applyFill="1"/>
    <xf numFmtId="49" fontId="16" fillId="0" borderId="0" xfId="0" applyNumberFormat="1" applyFont="1"/>
    <xf numFmtId="0" fontId="1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vertical="center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shrinkToFit="1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49" fontId="3" fillId="0" borderId="40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center" vertical="center" shrinkToFit="1"/>
    </xf>
    <xf numFmtId="0" fontId="3" fillId="0" borderId="50" xfId="0" applyFont="1" applyFill="1" applyBorder="1" applyAlignment="1">
      <alignment horizontal="center" vertical="center" shrinkToFit="1"/>
    </xf>
    <xf numFmtId="0" fontId="7" fillId="0" borderId="51" xfId="0" applyFont="1" applyFill="1" applyBorder="1" applyAlignment="1">
      <alignment horizontal="center" vertical="center" shrinkToFit="1"/>
    </xf>
    <xf numFmtId="0" fontId="3" fillId="0" borderId="47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7" fillId="5" borderId="38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 shrinkToFit="1"/>
    </xf>
    <xf numFmtId="0" fontId="7" fillId="3" borderId="53" xfId="0" applyFont="1" applyFill="1" applyBorder="1" applyAlignment="1">
      <alignment horizontal="center" vertical="center" shrinkToFit="1"/>
    </xf>
    <xf numFmtId="0" fontId="7" fillId="3" borderId="54" xfId="0" applyFont="1" applyFill="1" applyBorder="1" applyAlignment="1">
      <alignment horizontal="center" vertical="center" shrinkToFit="1"/>
    </xf>
    <xf numFmtId="0" fontId="18" fillId="3" borderId="12" xfId="0" applyFont="1" applyFill="1" applyBorder="1" applyAlignment="1">
      <alignment vertical="center"/>
    </xf>
    <xf numFmtId="49" fontId="20" fillId="5" borderId="38" xfId="0" applyNumberFormat="1" applyFont="1" applyFill="1" applyBorder="1" applyAlignment="1">
      <alignment vertical="center"/>
    </xf>
    <xf numFmtId="0" fontId="21" fillId="5" borderId="39" xfId="0" applyFont="1" applyFill="1" applyBorder="1" applyAlignment="1">
      <alignment vertical="center"/>
    </xf>
    <xf numFmtId="0" fontId="7" fillId="5" borderId="45" xfId="0" applyFont="1" applyFill="1" applyBorder="1" applyAlignment="1">
      <alignment vertical="center"/>
    </xf>
    <xf numFmtId="0" fontId="7" fillId="5" borderId="37" xfId="0" applyFont="1" applyFill="1" applyBorder="1" applyAlignment="1">
      <alignment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1" fontId="6" fillId="5" borderId="1" xfId="0" applyNumberFormat="1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9" fontId="7" fillId="5" borderId="45" xfId="0" applyNumberFormat="1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vertical="center"/>
    </xf>
    <xf numFmtId="0" fontId="3" fillId="0" borderId="5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center" vertical="center" wrapText="1"/>
    </xf>
    <xf numFmtId="49" fontId="3" fillId="0" borderId="6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56" xfId="0" applyFont="1" applyFill="1" applyBorder="1" applyAlignment="1">
      <alignment horizontal="center" vertical="center" shrinkToFit="1"/>
    </xf>
    <xf numFmtId="49" fontId="19" fillId="0" borderId="7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wrapText="1"/>
    </xf>
    <xf numFmtId="0" fontId="4" fillId="0" borderId="0" xfId="0" applyFont="1" applyFill="1"/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shrinkToFit="1"/>
    </xf>
    <xf numFmtId="0" fontId="7" fillId="3" borderId="46" xfId="0" applyFont="1" applyFill="1" applyBorder="1" applyAlignment="1">
      <alignment horizontal="center" vertical="center" shrinkToFit="1"/>
    </xf>
    <xf numFmtId="0" fontId="7" fillId="3" borderId="59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49" fontId="7" fillId="2" borderId="13" xfId="0" applyNumberFormat="1" applyFont="1" applyFill="1" applyBorder="1" applyAlignment="1">
      <alignment horizontal="center" vertical="center"/>
    </xf>
    <xf numFmtId="49" fontId="7" fillId="2" borderId="26" xfId="0" applyNumberFormat="1" applyFont="1" applyFill="1" applyBorder="1" applyAlignment="1">
      <alignment horizontal="center" vertical="center"/>
    </xf>
    <xf numFmtId="49" fontId="7" fillId="2" borderId="27" xfId="0" applyNumberFormat="1" applyFont="1" applyFill="1" applyBorder="1" applyAlignment="1">
      <alignment horizontal="center" vertical="center"/>
    </xf>
    <xf numFmtId="49" fontId="7" fillId="2" borderId="38" xfId="0" applyNumberFormat="1" applyFont="1" applyFill="1" applyBorder="1" applyAlignment="1">
      <alignment horizontal="center" vertical="center" wrapText="1"/>
    </xf>
    <xf numFmtId="49" fontId="7" fillId="2" borderId="39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46" xfId="0" applyNumberFormat="1" applyFont="1" applyFill="1" applyBorder="1" applyAlignment="1">
      <alignment horizontal="center"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Hivatkozás" xfId="1" builtinId="8" hidden="1"/>
    <cellStyle name="Hivatkozás" xfId="3" builtinId="8" hidden="1"/>
    <cellStyle name="Látott hivatkozás" xfId="2" builtinId="9" hidden="1"/>
    <cellStyle name="Látott hivatkozás" xfId="4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tabSelected="1" topLeftCell="A16" workbookViewId="0">
      <selection activeCell="A27" sqref="A27"/>
    </sheetView>
  </sheetViews>
  <sheetFormatPr defaultColWidth="8.875" defaultRowHeight="15.75" x14ac:dyDescent="0.25"/>
  <cols>
    <col min="1" max="1" width="17.5" style="1" bestFit="1" customWidth="1"/>
    <col min="2" max="2" width="37.125" style="2" bestFit="1" customWidth="1"/>
    <col min="3" max="3" width="37.125" style="2" customWidth="1"/>
    <col min="4" max="4" width="24.625" style="3" bestFit="1" customWidth="1"/>
    <col min="5" max="5" width="3.375" style="4" bestFit="1" customWidth="1"/>
    <col min="6" max="6" width="3.5" style="4" bestFit="1" customWidth="1"/>
    <col min="7" max="7" width="9.625" style="4" bestFit="1" customWidth="1"/>
    <col min="8" max="8" width="5.125" style="4" bestFit="1" customWidth="1"/>
    <col min="9" max="9" width="5" style="4" bestFit="1" customWidth="1"/>
    <col min="10" max="10" width="3.5" style="4" bestFit="1" customWidth="1"/>
    <col min="11" max="11" width="9.125" style="4" customWidth="1"/>
    <col min="12" max="12" width="5.125" style="4" bestFit="1" customWidth="1"/>
    <col min="13" max="13" width="3.375" style="4" bestFit="1" customWidth="1"/>
    <col min="14" max="14" width="3.5" style="4" bestFit="1" customWidth="1"/>
    <col min="15" max="15" width="6.625" style="4" customWidth="1"/>
    <col min="16" max="16" width="5.125" style="4" bestFit="1" customWidth="1"/>
    <col min="17" max="18" width="3.375" style="4" bestFit="1" customWidth="1"/>
    <col min="19" max="19" width="6.625" style="4" customWidth="1"/>
    <col min="20" max="20" width="5.125" style="4" bestFit="1" customWidth="1"/>
    <col min="21" max="21" width="41.875" bestFit="1" customWidth="1"/>
    <col min="22" max="22" width="24.375" bestFit="1" customWidth="1"/>
    <col min="23" max="23" width="9.125" style="34" customWidth="1"/>
  </cols>
  <sheetData>
    <row r="1" spans="1:23" ht="18" x14ac:dyDescent="0.25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/>
    </row>
    <row r="2" spans="1:23" x14ac:dyDescent="0.25">
      <c r="A2" s="200" t="s">
        <v>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/>
    </row>
    <row r="3" spans="1:23" x14ac:dyDescent="0.25">
      <c r="A3" s="200" t="s">
        <v>95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/>
    </row>
    <row r="4" spans="1:23" x14ac:dyDescent="0.25">
      <c r="A4" s="200" t="s">
        <v>2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/>
    </row>
    <row r="5" spans="1:23" x14ac:dyDescent="0.25">
      <c r="A5" s="200" t="s">
        <v>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1"/>
      <c r="W5"/>
    </row>
    <row r="6" spans="1:23" x14ac:dyDescent="0.25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/>
    </row>
    <row r="7" spans="1:23" ht="16.5" thickBot="1" x14ac:dyDescent="0.3">
      <c r="W7"/>
    </row>
    <row r="8" spans="1:23" ht="16.5" thickBot="1" x14ac:dyDescent="0.3">
      <c r="A8" s="5"/>
      <c r="B8" s="6" t="s">
        <v>4</v>
      </c>
      <c r="C8" s="156"/>
      <c r="D8" s="7" t="s">
        <v>5</v>
      </c>
      <c r="E8" s="8"/>
      <c r="F8" s="9"/>
      <c r="G8" s="112" t="s">
        <v>6</v>
      </c>
      <c r="H8" s="110" t="s">
        <v>7</v>
      </c>
      <c r="I8" s="108" t="s">
        <v>65</v>
      </c>
      <c r="J8" s="10"/>
      <c r="K8" s="11" t="s">
        <v>8</v>
      </c>
      <c r="L8" s="189" t="s">
        <v>9</v>
      </c>
      <c r="M8" s="189"/>
      <c r="N8" s="12"/>
      <c r="O8" s="12"/>
      <c r="P8" s="12"/>
      <c r="Q8" s="12"/>
      <c r="R8" s="12"/>
      <c r="S8" s="12"/>
      <c r="T8" s="12"/>
      <c r="W8"/>
    </row>
    <row r="9" spans="1:23" ht="25.5" x14ac:dyDescent="0.25">
      <c r="A9" s="5"/>
      <c r="B9" s="13" t="s">
        <v>10</v>
      </c>
      <c r="C9" s="13"/>
      <c r="D9" s="14">
        <v>50</v>
      </c>
      <c r="E9" s="15"/>
      <c r="F9" s="16"/>
      <c r="G9" s="113" t="s">
        <v>11</v>
      </c>
      <c r="H9" s="111">
        <f>+E56+I56+M56</f>
        <v>24</v>
      </c>
      <c r="I9" s="109">
        <f>+H23+L25+H35+H36+L31+L33+P32+P34+P44</f>
        <v>35</v>
      </c>
      <c r="J9" s="10"/>
      <c r="K9" s="11">
        <f>SUM(H9:H13)</f>
        <v>142</v>
      </c>
      <c r="L9" s="190">
        <f>K9/D15</f>
        <v>1.1833333333333333</v>
      </c>
      <c r="M9" s="189"/>
      <c r="N9" s="12"/>
      <c r="O9" s="12"/>
      <c r="P9" s="12"/>
      <c r="Q9" s="12"/>
      <c r="R9" s="12"/>
      <c r="S9" s="12"/>
      <c r="T9" s="12"/>
      <c r="W9"/>
    </row>
    <row r="10" spans="1:23" ht="16.5" thickBot="1" x14ac:dyDescent="0.3">
      <c r="A10" s="5"/>
      <c r="B10" s="17" t="s">
        <v>12</v>
      </c>
      <c r="C10" s="17"/>
      <c r="D10" s="18">
        <v>20</v>
      </c>
      <c r="E10" s="15"/>
      <c r="F10" s="16"/>
      <c r="G10" s="116" t="s">
        <v>13</v>
      </c>
      <c r="H10" s="117">
        <f>+F56+J56+N56+R56</f>
        <v>47</v>
      </c>
      <c r="I10" s="118">
        <f>+H22+L24+P27+T26+T28+P39+P40+H43</f>
        <v>55</v>
      </c>
      <c r="J10" s="10"/>
      <c r="K10" s="10"/>
      <c r="L10" s="10"/>
      <c r="M10" s="10"/>
      <c r="N10" s="12"/>
      <c r="O10" s="12"/>
      <c r="P10" s="12"/>
      <c r="Q10" s="12"/>
      <c r="R10" s="12"/>
      <c r="S10" s="12"/>
      <c r="T10" s="12"/>
      <c r="W10"/>
    </row>
    <row r="11" spans="1:23" ht="26.25" thickBot="1" x14ac:dyDescent="0.3">
      <c r="A11" s="5"/>
      <c r="B11" s="19" t="s">
        <v>14</v>
      </c>
      <c r="C11" s="19"/>
      <c r="D11" s="20">
        <v>10</v>
      </c>
      <c r="E11" s="15"/>
      <c r="F11" s="16"/>
      <c r="G11" s="101"/>
      <c r="H11" s="102">
        <f>SUM(H9:H10)</f>
        <v>71</v>
      </c>
      <c r="I11" s="119">
        <v>0.61</v>
      </c>
      <c r="J11" s="10"/>
      <c r="K11" s="21"/>
      <c r="L11" s="9"/>
      <c r="M11" s="10"/>
      <c r="N11" s="12"/>
      <c r="O11" s="12"/>
      <c r="P11" s="12"/>
      <c r="Q11" s="12"/>
      <c r="R11" s="12"/>
      <c r="S11" s="12"/>
      <c r="T11" s="12"/>
      <c r="W11"/>
    </row>
    <row r="12" spans="1:23" x14ac:dyDescent="0.25">
      <c r="A12" s="5"/>
      <c r="B12" s="22" t="s">
        <v>15</v>
      </c>
      <c r="C12" s="22"/>
      <c r="D12" s="23">
        <v>10</v>
      </c>
      <c r="E12" s="15"/>
      <c r="F12" s="16"/>
      <c r="G12" s="106"/>
      <c r="H12" s="106"/>
      <c r="I12" s="10"/>
      <c r="J12" s="10"/>
      <c r="K12" s="9"/>
      <c r="L12" s="9"/>
      <c r="M12" s="10"/>
      <c r="N12" s="12"/>
      <c r="O12" s="12"/>
      <c r="P12" s="12"/>
      <c r="Q12" s="12"/>
      <c r="R12" s="12"/>
      <c r="S12" s="12"/>
      <c r="T12" s="12"/>
      <c r="W12"/>
    </row>
    <row r="13" spans="1:23" x14ac:dyDescent="0.25">
      <c r="A13" s="5"/>
      <c r="B13" s="22" t="s">
        <v>16</v>
      </c>
      <c r="C13" s="157"/>
      <c r="D13" s="24">
        <v>10</v>
      </c>
      <c r="E13" s="15"/>
      <c r="F13" s="16"/>
      <c r="G13" s="107"/>
      <c r="H13" s="107"/>
      <c r="I13" s="2"/>
      <c r="J13" s="2"/>
      <c r="K13" s="25"/>
      <c r="L13" s="25"/>
      <c r="M13" s="2"/>
      <c r="N13" s="12"/>
      <c r="O13" s="12"/>
      <c r="P13" s="12"/>
      <c r="Q13" s="12"/>
      <c r="R13" s="12"/>
      <c r="S13" s="12"/>
      <c r="T13" s="12"/>
      <c r="W13"/>
    </row>
    <row r="14" spans="1:23" ht="16.5" thickBot="1" x14ac:dyDescent="0.3">
      <c r="A14" s="26"/>
      <c r="B14" s="27" t="s">
        <v>17</v>
      </c>
      <c r="C14" s="158"/>
      <c r="D14" s="28">
        <v>20</v>
      </c>
      <c r="E14" s="29"/>
      <c r="F14" s="30"/>
      <c r="G14" s="30"/>
      <c r="H14" s="30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W14"/>
    </row>
    <row r="15" spans="1:23" ht="16.5" thickBot="1" x14ac:dyDescent="0.3">
      <c r="B15" s="114" t="s">
        <v>18</v>
      </c>
      <c r="C15" s="114"/>
      <c r="D15" s="115">
        <f>SUM(D9:D14)</f>
        <v>120</v>
      </c>
      <c r="W15"/>
    </row>
    <row r="17" spans="1:23" s="32" customFormat="1" ht="13.5" thickBot="1" x14ac:dyDescent="0.25">
      <c r="A17" s="1"/>
      <c r="B17" s="2"/>
      <c r="C17" s="2"/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W17" s="33"/>
    </row>
    <row r="18" spans="1:23" s="32" customFormat="1" ht="14.1" customHeight="1" x14ac:dyDescent="0.2">
      <c r="A18" s="191" t="s">
        <v>19</v>
      </c>
      <c r="B18" s="193" t="s">
        <v>20</v>
      </c>
      <c r="C18" s="159"/>
      <c r="D18" s="196" t="s">
        <v>21</v>
      </c>
      <c r="E18" s="169" t="s">
        <v>22</v>
      </c>
      <c r="F18" s="170"/>
      <c r="G18" s="170"/>
      <c r="H18" s="171"/>
      <c r="I18" s="169" t="s">
        <v>23</v>
      </c>
      <c r="J18" s="170"/>
      <c r="K18" s="170"/>
      <c r="L18" s="171"/>
      <c r="M18" s="170" t="s">
        <v>24</v>
      </c>
      <c r="N18" s="170"/>
      <c r="O18" s="170"/>
      <c r="P18" s="171"/>
      <c r="Q18" s="169" t="s">
        <v>25</v>
      </c>
      <c r="R18" s="170"/>
      <c r="S18" s="170"/>
      <c r="T18" s="171"/>
      <c r="U18" s="172" t="s">
        <v>26</v>
      </c>
      <c r="V18" s="172" t="s">
        <v>27</v>
      </c>
      <c r="W18" s="33"/>
    </row>
    <row r="19" spans="1:23" s="32" customFormat="1" ht="14.1" customHeight="1" x14ac:dyDescent="0.2">
      <c r="A19" s="192"/>
      <c r="B19" s="194"/>
      <c r="C19" s="160"/>
      <c r="D19" s="197"/>
      <c r="E19" s="177" t="s">
        <v>28</v>
      </c>
      <c r="F19" s="178"/>
      <c r="G19" s="45" t="s">
        <v>29</v>
      </c>
      <c r="H19" s="46" t="s">
        <v>30</v>
      </c>
      <c r="I19" s="179" t="s">
        <v>28</v>
      </c>
      <c r="J19" s="178"/>
      <c r="K19" s="45" t="s">
        <v>29</v>
      </c>
      <c r="L19" s="46" t="s">
        <v>30</v>
      </c>
      <c r="M19" s="179" t="s">
        <v>28</v>
      </c>
      <c r="N19" s="178"/>
      <c r="O19" s="45" t="s">
        <v>29</v>
      </c>
      <c r="P19" s="46" t="s">
        <v>30</v>
      </c>
      <c r="Q19" s="179" t="s">
        <v>28</v>
      </c>
      <c r="R19" s="178"/>
      <c r="S19" s="45" t="s">
        <v>29</v>
      </c>
      <c r="T19" s="46" t="s">
        <v>30</v>
      </c>
      <c r="U19" s="173"/>
      <c r="V19" s="175"/>
      <c r="W19" s="33"/>
    </row>
    <row r="20" spans="1:23" ht="14.1" customHeight="1" thickBot="1" x14ac:dyDescent="0.3">
      <c r="A20" s="192"/>
      <c r="B20" s="195"/>
      <c r="C20" s="160"/>
      <c r="D20" s="197"/>
      <c r="E20" s="47" t="s">
        <v>31</v>
      </c>
      <c r="F20" s="48" t="s">
        <v>32</v>
      </c>
      <c r="G20" s="48"/>
      <c r="H20" s="49"/>
      <c r="I20" s="48" t="s">
        <v>31</v>
      </c>
      <c r="J20" s="48" t="s">
        <v>32</v>
      </c>
      <c r="K20" s="48"/>
      <c r="L20" s="49"/>
      <c r="M20" s="48" t="s">
        <v>31</v>
      </c>
      <c r="N20" s="48" t="s">
        <v>32</v>
      </c>
      <c r="O20" s="48"/>
      <c r="P20" s="49"/>
      <c r="Q20" s="48" t="s">
        <v>31</v>
      </c>
      <c r="R20" s="48" t="s">
        <v>32</v>
      </c>
      <c r="S20" s="48"/>
      <c r="T20" s="49"/>
      <c r="U20" s="174"/>
      <c r="V20" s="176"/>
    </row>
    <row r="21" spans="1:23" ht="20.100000000000001" customHeight="1" thickBot="1" x14ac:dyDescent="0.3">
      <c r="A21" s="180" t="s">
        <v>10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2"/>
    </row>
    <row r="22" spans="1:23" s="35" customFormat="1" ht="14.1" customHeight="1" x14ac:dyDescent="0.2">
      <c r="A22" s="132" t="s">
        <v>72</v>
      </c>
      <c r="B22" s="133" t="s">
        <v>33</v>
      </c>
      <c r="C22" s="133" t="s">
        <v>96</v>
      </c>
      <c r="D22" s="134"/>
      <c r="E22" s="50">
        <v>0</v>
      </c>
      <c r="F22" s="51">
        <v>8</v>
      </c>
      <c r="G22" s="51" t="s">
        <v>34</v>
      </c>
      <c r="H22" s="135">
        <v>10</v>
      </c>
      <c r="I22" s="50"/>
      <c r="J22" s="51"/>
      <c r="K22" s="51"/>
      <c r="L22" s="135"/>
      <c r="M22" s="50"/>
      <c r="N22" s="51"/>
      <c r="O22" s="51"/>
      <c r="P22" s="135"/>
      <c r="Q22" s="50"/>
      <c r="R22" s="51"/>
      <c r="S22" s="51"/>
      <c r="T22" s="135"/>
      <c r="U22" s="136" t="s">
        <v>35</v>
      </c>
      <c r="V22" s="52" t="s">
        <v>36</v>
      </c>
    </row>
    <row r="23" spans="1:23" s="35" customFormat="1" ht="14.1" customHeight="1" x14ac:dyDescent="0.2">
      <c r="A23" s="137" t="s">
        <v>73</v>
      </c>
      <c r="B23" s="138" t="s">
        <v>37</v>
      </c>
      <c r="C23" s="138" t="s">
        <v>97</v>
      </c>
      <c r="D23" s="139"/>
      <c r="E23" s="53">
        <v>4</v>
      </c>
      <c r="F23" s="54">
        <v>0</v>
      </c>
      <c r="G23" s="54" t="s">
        <v>38</v>
      </c>
      <c r="H23" s="55">
        <v>5</v>
      </c>
      <c r="I23" s="53"/>
      <c r="J23" s="54"/>
      <c r="K23" s="54"/>
      <c r="L23" s="55"/>
      <c r="M23" s="53"/>
      <c r="N23" s="54"/>
      <c r="O23" s="54"/>
      <c r="P23" s="55"/>
      <c r="Q23" s="53"/>
      <c r="R23" s="54"/>
      <c r="S23" s="54"/>
      <c r="T23" s="55"/>
      <c r="U23" s="56" t="s">
        <v>35</v>
      </c>
      <c r="V23" s="56" t="s">
        <v>39</v>
      </c>
    </row>
    <row r="24" spans="1:23" s="35" customFormat="1" ht="14.1" customHeight="1" x14ac:dyDescent="0.2">
      <c r="A24" s="137" t="s">
        <v>74</v>
      </c>
      <c r="B24" s="138" t="s">
        <v>40</v>
      </c>
      <c r="C24" s="138" t="s">
        <v>98</v>
      </c>
      <c r="D24" s="139"/>
      <c r="E24" s="53"/>
      <c r="F24" s="54"/>
      <c r="G24" s="54"/>
      <c r="H24" s="55"/>
      <c r="I24" s="53">
        <v>0</v>
      </c>
      <c r="J24" s="54">
        <v>8</v>
      </c>
      <c r="K24" s="54" t="s">
        <v>34</v>
      </c>
      <c r="L24" s="55">
        <v>10</v>
      </c>
      <c r="M24" s="53"/>
      <c r="N24" s="54"/>
      <c r="O24" s="54"/>
      <c r="P24" s="55"/>
      <c r="Q24" s="53"/>
      <c r="R24" s="54"/>
      <c r="S24" s="54"/>
      <c r="T24" s="55"/>
      <c r="U24" s="56" t="s">
        <v>35</v>
      </c>
      <c r="V24" s="56" t="s">
        <v>36</v>
      </c>
    </row>
    <row r="25" spans="1:23" s="35" customFormat="1" ht="14.1" customHeight="1" x14ac:dyDescent="0.2">
      <c r="A25" s="137" t="s">
        <v>75</v>
      </c>
      <c r="B25" s="138" t="s">
        <v>64</v>
      </c>
      <c r="C25" s="138" t="s">
        <v>100</v>
      </c>
      <c r="D25" s="139"/>
      <c r="E25" s="53"/>
      <c r="F25" s="54"/>
      <c r="G25" s="54"/>
      <c r="H25" s="55"/>
      <c r="I25" s="53">
        <v>0</v>
      </c>
      <c r="J25" s="54">
        <v>4</v>
      </c>
      <c r="K25" s="54" t="s">
        <v>34</v>
      </c>
      <c r="L25" s="55">
        <v>5</v>
      </c>
      <c r="M25" s="53"/>
      <c r="N25" s="54"/>
      <c r="O25" s="54"/>
      <c r="P25" s="55"/>
      <c r="Q25" s="53"/>
      <c r="R25" s="54"/>
      <c r="S25" s="54"/>
      <c r="T25" s="55"/>
      <c r="U25" s="56" t="s">
        <v>35</v>
      </c>
      <c r="V25" s="56" t="s">
        <v>41</v>
      </c>
    </row>
    <row r="26" spans="1:23" s="35" customFormat="1" ht="14.1" customHeight="1" x14ac:dyDescent="0.2">
      <c r="A26" s="137" t="s">
        <v>76</v>
      </c>
      <c r="B26" s="138" t="s">
        <v>42</v>
      </c>
      <c r="C26" s="138" t="s">
        <v>101</v>
      </c>
      <c r="D26" s="139"/>
      <c r="E26" s="53"/>
      <c r="F26" s="54"/>
      <c r="G26" s="54"/>
      <c r="H26" s="55"/>
      <c r="I26" s="53"/>
      <c r="J26" s="54"/>
      <c r="K26" s="54"/>
      <c r="L26" s="55"/>
      <c r="M26" s="53"/>
      <c r="N26" s="54"/>
      <c r="O26" s="54"/>
      <c r="P26" s="55"/>
      <c r="Q26" s="53">
        <v>0</v>
      </c>
      <c r="R26" s="54">
        <v>4</v>
      </c>
      <c r="S26" s="54" t="s">
        <v>34</v>
      </c>
      <c r="T26" s="55">
        <v>5</v>
      </c>
      <c r="U26" s="56" t="s">
        <v>35</v>
      </c>
      <c r="V26" s="56" t="s">
        <v>36</v>
      </c>
    </row>
    <row r="27" spans="1:23" s="35" customFormat="1" ht="14.1" customHeight="1" x14ac:dyDescent="0.2">
      <c r="A27" s="137" t="s">
        <v>77</v>
      </c>
      <c r="B27" s="138" t="s">
        <v>43</v>
      </c>
      <c r="C27" s="138" t="s">
        <v>99</v>
      </c>
      <c r="D27" s="139" t="s">
        <v>40</v>
      </c>
      <c r="E27" s="53"/>
      <c r="F27" s="54"/>
      <c r="G27" s="54"/>
      <c r="H27" s="55"/>
      <c r="I27" s="53"/>
      <c r="J27" s="54"/>
      <c r="K27" s="54"/>
      <c r="L27" s="55"/>
      <c r="M27" s="53">
        <v>0</v>
      </c>
      <c r="N27" s="54">
        <v>8</v>
      </c>
      <c r="O27" s="54" t="s">
        <v>34</v>
      </c>
      <c r="P27" s="55">
        <v>10</v>
      </c>
      <c r="Q27" s="53"/>
      <c r="R27" s="54"/>
      <c r="S27" s="54"/>
      <c r="T27" s="55"/>
      <c r="U27" s="56" t="s">
        <v>35</v>
      </c>
      <c r="V27" s="56" t="s">
        <v>36</v>
      </c>
    </row>
    <row r="28" spans="1:23" s="35" customFormat="1" ht="14.1" customHeight="1" thickBot="1" x14ac:dyDescent="0.25">
      <c r="A28" s="140" t="s">
        <v>78</v>
      </c>
      <c r="B28" s="141" t="s">
        <v>44</v>
      </c>
      <c r="C28" s="141" t="s">
        <v>102</v>
      </c>
      <c r="D28" s="142"/>
      <c r="E28" s="57"/>
      <c r="F28" s="58"/>
      <c r="G28" s="58"/>
      <c r="H28" s="59"/>
      <c r="I28" s="57"/>
      <c r="J28" s="58"/>
      <c r="K28" s="58"/>
      <c r="L28" s="59"/>
      <c r="M28" s="57"/>
      <c r="N28" s="58"/>
      <c r="O28" s="58"/>
      <c r="P28" s="59"/>
      <c r="Q28" s="57">
        <v>0</v>
      </c>
      <c r="R28" s="58">
        <v>4</v>
      </c>
      <c r="S28" s="58" t="s">
        <v>34</v>
      </c>
      <c r="T28" s="59">
        <v>5</v>
      </c>
      <c r="U28" s="143" t="s">
        <v>35</v>
      </c>
      <c r="V28" s="143" t="s">
        <v>39</v>
      </c>
    </row>
    <row r="29" spans="1:23" s="37" customFormat="1" ht="14.1" customHeight="1" thickBot="1" x14ac:dyDescent="0.25">
      <c r="A29" s="60"/>
      <c r="B29" s="61" t="s">
        <v>18</v>
      </c>
      <c r="C29" s="61"/>
      <c r="D29" s="62">
        <f>+H29+L29+P29+T29</f>
        <v>50</v>
      </c>
      <c r="E29" s="63">
        <f>SUM(E22:E28)</f>
        <v>4</v>
      </c>
      <c r="F29" s="64">
        <f>SUM(F22:F28)</f>
        <v>8</v>
      </c>
      <c r="G29" s="64"/>
      <c r="H29" s="65">
        <v>15</v>
      </c>
      <c r="I29" s="63">
        <f>SUM(I24:I28)</f>
        <v>0</v>
      </c>
      <c r="J29" s="64">
        <f>SUM(J24:J28)</f>
        <v>12</v>
      </c>
      <c r="K29" s="64"/>
      <c r="L29" s="65">
        <v>15</v>
      </c>
      <c r="M29" s="63">
        <f>SUM(M27:M28)</f>
        <v>0</v>
      </c>
      <c r="N29" s="64">
        <f>SUM(N27:N28)</f>
        <v>8</v>
      </c>
      <c r="O29" s="64"/>
      <c r="P29" s="65">
        <v>10</v>
      </c>
      <c r="Q29" s="63">
        <f>SUM(Q26:Q28)</f>
        <v>0</v>
      </c>
      <c r="R29" s="64">
        <f>SUM(R26:R28)</f>
        <v>8</v>
      </c>
      <c r="S29" s="64"/>
      <c r="T29" s="65">
        <v>10</v>
      </c>
      <c r="U29" s="89"/>
      <c r="V29" s="90"/>
      <c r="W29" s="36"/>
    </row>
    <row r="30" spans="1:23" s="35" customFormat="1" ht="20.100000000000001" customHeight="1" thickBot="1" x14ac:dyDescent="0.25">
      <c r="A30" s="183" t="s">
        <v>12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5"/>
      <c r="V30" s="186"/>
      <c r="W30" s="38"/>
    </row>
    <row r="31" spans="1:23" s="35" customFormat="1" ht="14.1" customHeight="1" x14ac:dyDescent="0.2">
      <c r="A31" s="66" t="s">
        <v>79</v>
      </c>
      <c r="B31" s="56" t="s">
        <v>45</v>
      </c>
      <c r="C31" s="56" t="s">
        <v>103</v>
      </c>
      <c r="D31" s="144"/>
      <c r="E31" s="53"/>
      <c r="F31" s="54"/>
      <c r="G31" s="54"/>
      <c r="H31" s="55"/>
      <c r="I31" s="53">
        <v>4</v>
      </c>
      <c r="J31" s="54">
        <v>0</v>
      </c>
      <c r="K31" s="54" t="s">
        <v>38</v>
      </c>
      <c r="L31" s="55">
        <v>5</v>
      </c>
      <c r="M31" s="53"/>
      <c r="N31" s="54"/>
      <c r="O31" s="54"/>
      <c r="P31" s="55"/>
      <c r="Q31" s="53"/>
      <c r="R31" s="54"/>
      <c r="S31" s="54"/>
      <c r="T31" s="145"/>
      <c r="U31" s="136" t="s">
        <v>46</v>
      </c>
      <c r="V31" s="52" t="s">
        <v>47</v>
      </c>
      <c r="W31" s="38"/>
    </row>
    <row r="32" spans="1:23" s="35" customFormat="1" ht="14.1" customHeight="1" x14ac:dyDescent="0.2">
      <c r="A32" s="66" t="s">
        <v>80</v>
      </c>
      <c r="B32" s="56" t="s">
        <v>48</v>
      </c>
      <c r="C32" s="56" t="s">
        <v>104</v>
      </c>
      <c r="D32" s="146"/>
      <c r="E32" s="53"/>
      <c r="F32" s="54"/>
      <c r="G32" s="54"/>
      <c r="H32" s="55"/>
      <c r="I32" s="53"/>
      <c r="J32" s="54"/>
      <c r="K32" s="54"/>
      <c r="L32" s="55"/>
      <c r="M32" s="53">
        <v>3</v>
      </c>
      <c r="N32" s="54">
        <v>0</v>
      </c>
      <c r="O32" s="54" t="s">
        <v>38</v>
      </c>
      <c r="P32" s="55">
        <v>3</v>
      </c>
      <c r="Q32" s="53"/>
      <c r="R32" s="54"/>
      <c r="S32" s="54"/>
      <c r="T32" s="145"/>
      <c r="U32" s="56" t="s">
        <v>46</v>
      </c>
      <c r="V32" s="67" t="s">
        <v>47</v>
      </c>
      <c r="W32" s="38"/>
    </row>
    <row r="33" spans="1:23" s="35" customFormat="1" ht="14.1" customHeight="1" x14ac:dyDescent="0.2">
      <c r="A33" s="66" t="s">
        <v>81</v>
      </c>
      <c r="B33" s="68" t="s">
        <v>49</v>
      </c>
      <c r="C33" s="161" t="s">
        <v>108</v>
      </c>
      <c r="D33" s="66"/>
      <c r="E33" s="69"/>
      <c r="F33" s="70"/>
      <c r="G33" s="70"/>
      <c r="H33" s="71"/>
      <c r="I33" s="69">
        <v>3</v>
      </c>
      <c r="J33" s="70">
        <v>0</v>
      </c>
      <c r="K33" s="70" t="s">
        <v>38</v>
      </c>
      <c r="L33" s="71">
        <v>5</v>
      </c>
      <c r="M33" s="69"/>
      <c r="N33" s="70"/>
      <c r="O33" s="70"/>
      <c r="P33" s="71"/>
      <c r="Q33" s="69"/>
      <c r="R33" s="70"/>
      <c r="S33" s="70"/>
      <c r="T33" s="72"/>
      <c r="U33" s="56" t="s">
        <v>35</v>
      </c>
      <c r="V33" s="67" t="s">
        <v>39</v>
      </c>
    </row>
    <row r="34" spans="1:23" s="35" customFormat="1" ht="14.1" customHeight="1" x14ac:dyDescent="0.2">
      <c r="A34" s="66" t="s">
        <v>82</v>
      </c>
      <c r="B34" s="68" t="s">
        <v>50</v>
      </c>
      <c r="C34" s="161" t="s">
        <v>105</v>
      </c>
      <c r="D34" s="147"/>
      <c r="E34" s="69"/>
      <c r="F34" s="70"/>
      <c r="G34" s="70"/>
      <c r="H34" s="71"/>
      <c r="I34" s="69"/>
      <c r="J34" s="70"/>
      <c r="K34" s="70"/>
      <c r="L34" s="71"/>
      <c r="M34" s="69">
        <v>2</v>
      </c>
      <c r="N34" s="70">
        <v>0</v>
      </c>
      <c r="O34" s="70" t="s">
        <v>38</v>
      </c>
      <c r="P34" s="71">
        <v>2</v>
      </c>
      <c r="Q34" s="69"/>
      <c r="R34" s="70"/>
      <c r="S34" s="70"/>
      <c r="T34" s="72"/>
      <c r="U34" s="73" t="s">
        <v>51</v>
      </c>
      <c r="V34" s="67" t="s">
        <v>52</v>
      </c>
    </row>
    <row r="35" spans="1:23" s="35" customFormat="1" ht="14.1" customHeight="1" x14ac:dyDescent="0.2">
      <c r="A35" s="66" t="s">
        <v>92</v>
      </c>
      <c r="B35" s="68" t="s">
        <v>53</v>
      </c>
      <c r="C35" s="68" t="s">
        <v>106</v>
      </c>
      <c r="D35" s="74"/>
      <c r="E35" s="69">
        <v>3</v>
      </c>
      <c r="F35" s="70">
        <v>0</v>
      </c>
      <c r="G35" s="70" t="s">
        <v>38</v>
      </c>
      <c r="H35" s="71">
        <v>3</v>
      </c>
      <c r="I35" s="69"/>
      <c r="J35" s="70"/>
      <c r="K35" s="70"/>
      <c r="L35" s="71"/>
      <c r="M35" s="69"/>
      <c r="N35" s="70"/>
      <c r="O35" s="70"/>
      <c r="P35" s="71"/>
      <c r="Q35" s="69"/>
      <c r="R35" s="70"/>
      <c r="S35" s="70"/>
      <c r="T35" s="72"/>
      <c r="U35" s="73" t="s">
        <v>46</v>
      </c>
      <c r="V35" s="67" t="s">
        <v>54</v>
      </c>
    </row>
    <row r="36" spans="1:23" s="35" customFormat="1" ht="14.1" customHeight="1" thickBot="1" x14ac:dyDescent="0.25">
      <c r="A36" s="66" t="s">
        <v>93</v>
      </c>
      <c r="B36" s="68" t="s">
        <v>55</v>
      </c>
      <c r="C36" s="68" t="s">
        <v>107</v>
      </c>
      <c r="D36" s="75"/>
      <c r="E36" s="69">
        <v>2</v>
      </c>
      <c r="F36" s="70">
        <v>0</v>
      </c>
      <c r="G36" s="70" t="s">
        <v>38</v>
      </c>
      <c r="H36" s="71">
        <v>2</v>
      </c>
      <c r="I36" s="69"/>
      <c r="J36" s="70"/>
      <c r="K36" s="70"/>
      <c r="L36" s="71"/>
      <c r="M36" s="69"/>
      <c r="N36" s="70"/>
      <c r="O36" s="70"/>
      <c r="P36" s="71"/>
      <c r="Q36" s="69"/>
      <c r="R36" s="70"/>
      <c r="S36" s="70"/>
      <c r="T36" s="72"/>
      <c r="U36" s="56" t="s">
        <v>35</v>
      </c>
      <c r="V36" s="67" t="s">
        <v>56</v>
      </c>
    </row>
    <row r="37" spans="1:23" s="37" customFormat="1" ht="14.1" customHeight="1" thickBot="1" x14ac:dyDescent="0.25">
      <c r="A37" s="60"/>
      <c r="B37" s="61" t="s">
        <v>18</v>
      </c>
      <c r="C37" s="61"/>
      <c r="D37" s="62">
        <f>+H37+L37+P37</f>
        <v>20</v>
      </c>
      <c r="E37" s="63">
        <f>SUM(E31:E36)</f>
        <v>5</v>
      </c>
      <c r="F37" s="64">
        <f>SUM(F31:F36)</f>
        <v>0</v>
      </c>
      <c r="G37" s="64"/>
      <c r="H37" s="65">
        <f>SUM(H31:H36)</f>
        <v>5</v>
      </c>
      <c r="I37" s="63">
        <f>SUM(I31:I36)</f>
        <v>7</v>
      </c>
      <c r="J37" s="64">
        <f>SUM(J31:J36)</f>
        <v>0</v>
      </c>
      <c r="K37" s="64"/>
      <c r="L37" s="65">
        <f>SUM(L31:L36)</f>
        <v>10</v>
      </c>
      <c r="M37" s="63">
        <f>SUM(M31:M36)</f>
        <v>5</v>
      </c>
      <c r="N37" s="64">
        <f>SUM(N31:N36)</f>
        <v>0</v>
      </c>
      <c r="O37" s="64"/>
      <c r="P37" s="65">
        <f>SUM(P31:P36)</f>
        <v>5</v>
      </c>
      <c r="Q37" s="63"/>
      <c r="R37" s="64"/>
      <c r="S37" s="64"/>
      <c r="T37" s="65"/>
      <c r="U37" s="89"/>
      <c r="V37" s="89"/>
      <c r="W37" s="36"/>
    </row>
    <row r="38" spans="1:23" s="35" customFormat="1" ht="20.100000000000001" customHeight="1" thickBot="1" x14ac:dyDescent="0.25">
      <c r="A38" s="183" t="s">
        <v>14</v>
      </c>
      <c r="B38" s="184"/>
      <c r="C38" s="184"/>
      <c r="D38" s="184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4"/>
      <c r="V38" s="186"/>
      <c r="W38" s="38"/>
    </row>
    <row r="39" spans="1:23" s="35" customFormat="1" ht="14.1" customHeight="1" x14ac:dyDescent="0.2">
      <c r="A39" s="76" t="s">
        <v>83</v>
      </c>
      <c r="B39" s="77" t="s">
        <v>57</v>
      </c>
      <c r="C39" s="77" t="s">
        <v>109</v>
      </c>
      <c r="D39" s="148"/>
      <c r="E39" s="50"/>
      <c r="F39" s="51"/>
      <c r="G39" s="51"/>
      <c r="H39" s="78"/>
      <c r="I39" s="50"/>
      <c r="J39" s="51"/>
      <c r="K39" s="51"/>
      <c r="L39" s="78"/>
      <c r="M39" s="50">
        <v>0</v>
      </c>
      <c r="N39" s="51">
        <v>4</v>
      </c>
      <c r="O39" s="51" t="s">
        <v>34</v>
      </c>
      <c r="P39" s="78">
        <v>5</v>
      </c>
      <c r="Q39" s="50"/>
      <c r="R39" s="51"/>
      <c r="S39" s="51"/>
      <c r="T39" s="78"/>
      <c r="U39" s="56" t="s">
        <v>35</v>
      </c>
      <c r="V39" s="52" t="s">
        <v>58</v>
      </c>
      <c r="W39" s="38"/>
    </row>
    <row r="40" spans="1:23" s="35" customFormat="1" ht="14.1" customHeight="1" thickBot="1" x14ac:dyDescent="0.25">
      <c r="A40" s="149" t="s">
        <v>84</v>
      </c>
      <c r="B40" s="79" t="s">
        <v>59</v>
      </c>
      <c r="C40" s="79" t="s">
        <v>110</v>
      </c>
      <c r="D40" s="150"/>
      <c r="E40" s="57"/>
      <c r="F40" s="58"/>
      <c r="G40" s="58"/>
      <c r="H40" s="59"/>
      <c r="I40" s="57"/>
      <c r="J40" s="58"/>
      <c r="K40" s="58"/>
      <c r="L40" s="59"/>
      <c r="M40" s="57">
        <v>0</v>
      </c>
      <c r="N40" s="58">
        <v>3</v>
      </c>
      <c r="O40" s="58" t="s">
        <v>34</v>
      </c>
      <c r="P40" s="59">
        <v>5</v>
      </c>
      <c r="Q40" s="57"/>
      <c r="R40" s="58"/>
      <c r="S40" s="58"/>
      <c r="T40" s="59"/>
      <c r="U40" s="56" t="s">
        <v>35</v>
      </c>
      <c r="V40" s="151" t="s">
        <v>39</v>
      </c>
      <c r="W40" s="38"/>
    </row>
    <row r="41" spans="1:23" s="37" customFormat="1" ht="14.1" customHeight="1" thickBot="1" x14ac:dyDescent="0.25">
      <c r="A41" s="60"/>
      <c r="B41" s="61" t="s">
        <v>18</v>
      </c>
      <c r="C41" s="162"/>
      <c r="D41" s="80">
        <f>+P41</f>
        <v>10</v>
      </c>
      <c r="E41" s="63"/>
      <c r="F41" s="64"/>
      <c r="G41" s="64"/>
      <c r="H41" s="81"/>
      <c r="I41" s="63"/>
      <c r="J41" s="64"/>
      <c r="K41" s="64"/>
      <c r="L41" s="81"/>
      <c r="M41" s="63">
        <f>SUM(M39:M40)</f>
        <v>0</v>
      </c>
      <c r="N41" s="64">
        <f>SUM(N39:N40)</f>
        <v>7</v>
      </c>
      <c r="O41" s="64"/>
      <c r="P41" s="81">
        <f>SUM(P39:P40)</f>
        <v>10</v>
      </c>
      <c r="Q41" s="63"/>
      <c r="R41" s="64"/>
      <c r="S41" s="64"/>
      <c r="T41" s="81"/>
      <c r="U41" s="90"/>
      <c r="V41" s="89"/>
      <c r="W41" s="36"/>
    </row>
    <row r="42" spans="1:23" ht="20.100000000000001" customHeight="1" thickBot="1" x14ac:dyDescent="0.3">
      <c r="A42" s="183" t="s">
        <v>15</v>
      </c>
      <c r="B42" s="184"/>
      <c r="C42" s="184"/>
      <c r="D42" s="184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5"/>
      <c r="V42" s="188"/>
      <c r="W42" s="39"/>
    </row>
    <row r="43" spans="1:23" s="153" customFormat="1" ht="14.1" customHeight="1" x14ac:dyDescent="0.2">
      <c r="A43" s="66" t="s">
        <v>85</v>
      </c>
      <c r="B43" s="152" t="s">
        <v>60</v>
      </c>
      <c r="C43" s="152" t="s">
        <v>111</v>
      </c>
      <c r="D43" s="82"/>
      <c r="E43" s="53">
        <v>0</v>
      </c>
      <c r="F43" s="54">
        <v>4</v>
      </c>
      <c r="G43" s="54" t="s">
        <v>34</v>
      </c>
      <c r="H43" s="55">
        <v>5</v>
      </c>
      <c r="I43" s="53"/>
      <c r="J43" s="54"/>
      <c r="K43" s="54"/>
      <c r="L43" s="55"/>
      <c r="M43" s="53"/>
      <c r="N43" s="54"/>
      <c r="O43" s="54"/>
      <c r="P43" s="55"/>
      <c r="Q43" s="53"/>
      <c r="R43" s="54"/>
      <c r="S43" s="54"/>
      <c r="T43" s="145"/>
      <c r="U43" s="56" t="s">
        <v>35</v>
      </c>
      <c r="V43" s="52" t="s">
        <v>61</v>
      </c>
    </row>
    <row r="44" spans="1:23" s="153" customFormat="1" ht="14.1" customHeight="1" thickBot="1" x14ac:dyDescent="0.25">
      <c r="A44" s="66" t="s">
        <v>86</v>
      </c>
      <c r="B44" s="152" t="s">
        <v>62</v>
      </c>
      <c r="C44" s="152" t="s">
        <v>112</v>
      </c>
      <c r="D44" s="154"/>
      <c r="E44" s="53"/>
      <c r="F44" s="54"/>
      <c r="G44" s="54"/>
      <c r="H44" s="55"/>
      <c r="I44" s="53"/>
      <c r="J44" s="54"/>
      <c r="K44" s="54"/>
      <c r="L44" s="55"/>
      <c r="M44" s="53">
        <v>3</v>
      </c>
      <c r="N44" s="54">
        <v>0</v>
      </c>
      <c r="O44" s="54" t="s">
        <v>38</v>
      </c>
      <c r="P44" s="55">
        <v>5</v>
      </c>
      <c r="Q44" s="53"/>
      <c r="R44" s="54"/>
      <c r="S44" s="54"/>
      <c r="T44" s="145"/>
      <c r="U44" s="155" t="s">
        <v>51</v>
      </c>
      <c r="V44" s="67" t="s">
        <v>63</v>
      </c>
    </row>
    <row r="45" spans="1:23" s="32" customFormat="1" ht="14.1" customHeight="1" thickBot="1" x14ac:dyDescent="0.25">
      <c r="A45" s="60"/>
      <c r="B45" s="61" t="s">
        <v>18</v>
      </c>
      <c r="C45" s="61"/>
      <c r="D45" s="62">
        <f>+H45+P45</f>
        <v>10</v>
      </c>
      <c r="E45" s="63">
        <f>SUM(E43:E44)</f>
        <v>0</v>
      </c>
      <c r="F45" s="64">
        <f>SUM(F43:F44)</f>
        <v>4</v>
      </c>
      <c r="G45" s="64"/>
      <c r="H45" s="65">
        <f>SUM(H43:H44)</f>
        <v>5</v>
      </c>
      <c r="I45" s="63"/>
      <c r="J45" s="64"/>
      <c r="K45" s="64"/>
      <c r="L45" s="65"/>
      <c r="M45" s="63">
        <f>SUM(M44)</f>
        <v>3</v>
      </c>
      <c r="N45" s="64">
        <f>SUM(N44)</f>
        <v>0</v>
      </c>
      <c r="O45" s="64"/>
      <c r="P45" s="65">
        <f>SUM(P44)</f>
        <v>5</v>
      </c>
      <c r="Q45" s="63"/>
      <c r="R45" s="64"/>
      <c r="S45" s="64"/>
      <c r="T45" s="65"/>
      <c r="U45" s="89"/>
      <c r="V45" s="89"/>
      <c r="W45" s="40"/>
    </row>
    <row r="46" spans="1:23" ht="20.100000000000001" customHeight="1" thickBot="1" x14ac:dyDescent="0.3">
      <c r="A46" s="183" t="s">
        <v>16</v>
      </c>
      <c r="B46" s="184"/>
      <c r="C46" s="184"/>
      <c r="D46" s="184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6"/>
      <c r="W46" s="39"/>
    </row>
    <row r="47" spans="1:23" s="41" customFormat="1" ht="14.1" customHeight="1" x14ac:dyDescent="0.2">
      <c r="A47" s="127" t="s">
        <v>91</v>
      </c>
      <c r="B47" s="77" t="s">
        <v>66</v>
      </c>
      <c r="C47" s="77" t="s">
        <v>113</v>
      </c>
      <c r="D47" s="76"/>
      <c r="E47" s="129">
        <v>0</v>
      </c>
      <c r="F47" s="51">
        <v>3</v>
      </c>
      <c r="G47" s="51" t="s">
        <v>34</v>
      </c>
      <c r="H47" s="78">
        <v>2</v>
      </c>
      <c r="I47" s="50"/>
      <c r="J47" s="51"/>
      <c r="K47" s="51"/>
      <c r="L47" s="78"/>
      <c r="M47" s="50"/>
      <c r="N47" s="51"/>
      <c r="O47" s="51"/>
      <c r="P47" s="78"/>
      <c r="Q47" s="50"/>
      <c r="R47" s="51"/>
      <c r="S47" s="51"/>
      <c r="T47" s="78"/>
      <c r="U47" s="67" t="s">
        <v>35</v>
      </c>
      <c r="V47" s="52" t="s">
        <v>61</v>
      </c>
    </row>
    <row r="48" spans="1:23" s="41" customFormat="1" ht="14.1" customHeight="1" x14ac:dyDescent="0.2">
      <c r="A48" s="127" t="s">
        <v>87</v>
      </c>
      <c r="B48" s="128" t="s">
        <v>67</v>
      </c>
      <c r="C48" s="128" t="s">
        <v>114</v>
      </c>
      <c r="D48" s="74"/>
      <c r="E48" s="122"/>
      <c r="F48" s="54"/>
      <c r="G48" s="54"/>
      <c r="H48" s="55"/>
      <c r="I48" s="53">
        <v>0</v>
      </c>
      <c r="J48" s="54">
        <v>3</v>
      </c>
      <c r="K48" s="54" t="s">
        <v>34</v>
      </c>
      <c r="L48" s="55">
        <v>2</v>
      </c>
      <c r="M48" s="53"/>
      <c r="N48" s="54"/>
      <c r="O48" s="54"/>
      <c r="P48" s="55"/>
      <c r="Q48" s="53"/>
      <c r="R48" s="54"/>
      <c r="S48" s="54"/>
      <c r="T48" s="55"/>
      <c r="U48" s="120" t="s">
        <v>71</v>
      </c>
      <c r="V48" s="56" t="s">
        <v>41</v>
      </c>
    </row>
    <row r="49" spans="1:23" s="42" customFormat="1" ht="14.1" customHeight="1" x14ac:dyDescent="0.2">
      <c r="A49" s="123" t="s">
        <v>88</v>
      </c>
      <c r="B49" s="128" t="s">
        <v>68</v>
      </c>
      <c r="C49" s="128" t="s">
        <v>115</v>
      </c>
      <c r="D49" s="130"/>
      <c r="E49" s="122"/>
      <c r="F49" s="54"/>
      <c r="G49" s="54"/>
      <c r="H49" s="55"/>
      <c r="I49" s="53"/>
      <c r="J49" s="54"/>
      <c r="K49" s="54"/>
      <c r="L49" s="55"/>
      <c r="M49" s="53">
        <v>0</v>
      </c>
      <c r="N49" s="54">
        <v>2</v>
      </c>
      <c r="O49" s="54" t="s">
        <v>34</v>
      </c>
      <c r="P49" s="55">
        <v>2</v>
      </c>
      <c r="Q49" s="53"/>
      <c r="R49" s="54"/>
      <c r="S49" s="54"/>
      <c r="T49" s="55"/>
      <c r="U49" s="121" t="s">
        <v>51</v>
      </c>
      <c r="V49" s="56" t="s">
        <v>63</v>
      </c>
      <c r="W49" s="38"/>
    </row>
    <row r="50" spans="1:23" s="42" customFormat="1" ht="14.1" customHeight="1" x14ac:dyDescent="0.2">
      <c r="A50" s="123" t="s">
        <v>89</v>
      </c>
      <c r="B50" s="128" t="s">
        <v>69</v>
      </c>
      <c r="C50" s="128" t="s">
        <v>116</v>
      </c>
      <c r="D50" s="130"/>
      <c r="E50" s="122"/>
      <c r="F50" s="54"/>
      <c r="G50" s="54"/>
      <c r="H50" s="55"/>
      <c r="I50" s="53"/>
      <c r="J50" s="54"/>
      <c r="K50" s="54"/>
      <c r="L50" s="55"/>
      <c r="M50" s="53"/>
      <c r="N50" s="54"/>
      <c r="O50" s="54"/>
      <c r="P50" s="55"/>
      <c r="Q50" s="53">
        <v>0</v>
      </c>
      <c r="R50" s="54">
        <v>2</v>
      </c>
      <c r="S50" s="54" t="s">
        <v>34</v>
      </c>
      <c r="T50" s="55">
        <v>2</v>
      </c>
      <c r="U50" s="121" t="s">
        <v>51</v>
      </c>
      <c r="V50" s="56" t="s">
        <v>63</v>
      </c>
      <c r="W50" s="38"/>
    </row>
    <row r="51" spans="1:23" s="42" customFormat="1" ht="14.1" customHeight="1" thickBot="1" x14ac:dyDescent="0.25">
      <c r="A51" s="123" t="s">
        <v>90</v>
      </c>
      <c r="B51" s="79" t="s">
        <v>70</v>
      </c>
      <c r="C51" s="79" t="s">
        <v>117</v>
      </c>
      <c r="D51" s="131"/>
      <c r="E51" s="124">
        <v>2</v>
      </c>
      <c r="F51" s="58">
        <v>0</v>
      </c>
      <c r="G51" s="58" t="s">
        <v>38</v>
      </c>
      <c r="H51" s="59">
        <v>2</v>
      </c>
      <c r="I51" s="57"/>
      <c r="J51" s="58"/>
      <c r="K51" s="58"/>
      <c r="L51" s="59"/>
      <c r="M51" s="57"/>
      <c r="N51" s="58"/>
      <c r="O51" s="58"/>
      <c r="P51" s="59"/>
      <c r="Q51" s="57"/>
      <c r="R51" s="58"/>
      <c r="S51" s="58"/>
      <c r="T51" s="59"/>
      <c r="U51" s="121" t="s">
        <v>51</v>
      </c>
      <c r="V51" s="73" t="s">
        <v>52</v>
      </c>
      <c r="W51" s="38"/>
    </row>
    <row r="52" spans="1:23" s="32" customFormat="1" ht="14.1" customHeight="1" thickBot="1" x14ac:dyDescent="0.25">
      <c r="A52" s="60"/>
      <c r="B52" s="125" t="s">
        <v>18</v>
      </c>
      <c r="C52" s="125"/>
      <c r="D52" s="126">
        <v>10</v>
      </c>
      <c r="E52" s="166">
        <v>10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8"/>
      <c r="U52" s="89"/>
      <c r="V52" s="89"/>
      <c r="W52" s="40"/>
    </row>
    <row r="53" spans="1:23" ht="20.100000000000001" customHeight="1" thickBot="1" x14ac:dyDescent="0.3">
      <c r="A53" s="163" t="s">
        <v>17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5"/>
      <c r="W53" s="39"/>
    </row>
    <row r="54" spans="1:23" ht="14.1" customHeight="1" thickBot="1" x14ac:dyDescent="0.3">
      <c r="A54" s="91" t="s">
        <v>94</v>
      </c>
      <c r="B54" s="83" t="s">
        <v>17</v>
      </c>
      <c r="C54" s="83" t="s">
        <v>118</v>
      </c>
      <c r="D54" s="82"/>
      <c r="E54" s="84"/>
      <c r="F54" s="85"/>
      <c r="G54" s="85"/>
      <c r="H54" s="86"/>
      <c r="I54" s="84"/>
      <c r="J54" s="85"/>
      <c r="K54" s="85"/>
      <c r="L54" s="86"/>
      <c r="M54" s="84"/>
      <c r="N54" s="85"/>
      <c r="O54" s="85"/>
      <c r="P54" s="86"/>
      <c r="Q54" s="84">
        <v>0</v>
      </c>
      <c r="R54" s="85">
        <v>0</v>
      </c>
      <c r="S54" s="85" t="s">
        <v>34</v>
      </c>
      <c r="T54" s="87">
        <v>20</v>
      </c>
      <c r="U54" s="67" t="s">
        <v>35</v>
      </c>
      <c r="V54" s="88" t="s">
        <v>58</v>
      </c>
      <c r="W54" s="39"/>
    </row>
    <row r="55" spans="1:23" ht="14.1" customHeight="1" thickBot="1" x14ac:dyDescent="0.3">
      <c r="A55" s="60"/>
      <c r="B55" s="61" t="s">
        <v>18</v>
      </c>
      <c r="C55" s="61"/>
      <c r="D55" s="62">
        <f>+T55</f>
        <v>20</v>
      </c>
      <c r="E55" s="93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5"/>
      <c r="Q55" s="93"/>
      <c r="R55" s="94"/>
      <c r="S55" s="94"/>
      <c r="T55" s="95">
        <f>SUM(T54)</f>
        <v>20</v>
      </c>
      <c r="U55" s="96"/>
      <c r="V55" s="96"/>
      <c r="W55" s="39"/>
    </row>
    <row r="56" spans="1:23" ht="20.100000000000001" customHeight="1" thickBot="1" x14ac:dyDescent="0.3">
      <c r="A56" s="97"/>
      <c r="B56" s="98"/>
      <c r="C56" s="98"/>
      <c r="D56" s="92">
        <f>+D55+D52+D45+D41+D37+D29</f>
        <v>120</v>
      </c>
      <c r="E56" s="101">
        <f>+E45+E37+E29</f>
        <v>9</v>
      </c>
      <c r="F56" s="102">
        <f>+F45+F37+F29</f>
        <v>12</v>
      </c>
      <c r="G56" s="102"/>
      <c r="H56" s="103">
        <f>+H45+H37+H29</f>
        <v>25</v>
      </c>
      <c r="I56" s="101">
        <f>+I45+I41+I37+I29</f>
        <v>7</v>
      </c>
      <c r="J56" s="102">
        <f>+J45+J41+J37+J29</f>
        <v>12</v>
      </c>
      <c r="K56" s="102"/>
      <c r="L56" s="104">
        <f>+L45+L41+L37+L29</f>
        <v>25</v>
      </c>
      <c r="M56" s="105">
        <f>+M45+M41+M37+M29</f>
        <v>8</v>
      </c>
      <c r="N56" s="102">
        <f>+N45+N41+N37+N29</f>
        <v>15</v>
      </c>
      <c r="O56" s="102"/>
      <c r="P56" s="103">
        <f>+P45+P41+P37+P29</f>
        <v>30</v>
      </c>
      <c r="Q56" s="101">
        <f>+Q45+Q41+Q37+Q29</f>
        <v>0</v>
      </c>
      <c r="R56" s="102">
        <f>+R45+R41+R37+R29</f>
        <v>8</v>
      </c>
      <c r="S56" s="102"/>
      <c r="T56" s="104">
        <f>+T55+T45+T41+T37+T29</f>
        <v>30</v>
      </c>
      <c r="U56" s="100"/>
      <c r="V56" s="99"/>
      <c r="W56" s="39"/>
    </row>
    <row r="57" spans="1:23" x14ac:dyDescent="0.25">
      <c r="A57" s="43"/>
      <c r="B57" s="44"/>
      <c r="C57" s="44"/>
    </row>
    <row r="58" spans="1:23" x14ac:dyDescent="0.25">
      <c r="A58" s="43"/>
      <c r="B58" s="44"/>
      <c r="C58" s="44"/>
    </row>
    <row r="59" spans="1:23" x14ac:dyDescent="0.25">
      <c r="A59" s="43"/>
      <c r="B59" s="44"/>
      <c r="C59" s="44"/>
    </row>
    <row r="60" spans="1:23" x14ac:dyDescent="0.25">
      <c r="A60" s="43"/>
      <c r="B60" s="44"/>
      <c r="C60" s="44"/>
    </row>
    <row r="61" spans="1:23" x14ac:dyDescent="0.25">
      <c r="A61" s="43"/>
      <c r="B61" s="44"/>
      <c r="C61" s="44"/>
    </row>
    <row r="62" spans="1:23" x14ac:dyDescent="0.25">
      <c r="A62" s="43"/>
      <c r="B62" s="44"/>
      <c r="C62" s="44"/>
    </row>
    <row r="63" spans="1:23" x14ac:dyDescent="0.25">
      <c r="A63" s="43"/>
      <c r="B63" s="44"/>
      <c r="C63" s="44"/>
    </row>
    <row r="64" spans="1:23" x14ac:dyDescent="0.25">
      <c r="A64" s="43"/>
      <c r="B64" s="44"/>
      <c r="C64" s="44"/>
    </row>
    <row r="65" spans="1:3" x14ac:dyDescent="0.25">
      <c r="A65" s="43"/>
      <c r="B65" s="44"/>
      <c r="C65" s="44"/>
    </row>
    <row r="66" spans="1:3" x14ac:dyDescent="0.25">
      <c r="A66" s="43"/>
      <c r="B66" s="44"/>
      <c r="C66" s="44"/>
    </row>
  </sheetData>
  <mergeCells count="28">
    <mergeCell ref="A6:V6"/>
    <mergeCell ref="A1:V1"/>
    <mergeCell ref="A2:V2"/>
    <mergeCell ref="A3:V3"/>
    <mergeCell ref="A4:V4"/>
    <mergeCell ref="A5:V5"/>
    <mergeCell ref="L8:M8"/>
    <mergeCell ref="L9:M9"/>
    <mergeCell ref="A18:A20"/>
    <mergeCell ref="B18:B20"/>
    <mergeCell ref="D18:D20"/>
    <mergeCell ref="E18:H18"/>
    <mergeCell ref="I18:L18"/>
    <mergeCell ref="M18:P18"/>
    <mergeCell ref="A53:V53"/>
    <mergeCell ref="E52:T52"/>
    <mergeCell ref="Q18:T18"/>
    <mergeCell ref="U18:U20"/>
    <mergeCell ref="V18:V20"/>
    <mergeCell ref="E19:F19"/>
    <mergeCell ref="I19:J19"/>
    <mergeCell ref="M19:N19"/>
    <mergeCell ref="Q19:R19"/>
    <mergeCell ref="A21:V21"/>
    <mergeCell ref="A30:V30"/>
    <mergeCell ref="A38:V38"/>
    <mergeCell ref="A42:V42"/>
    <mergeCell ref="A46:V46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Pecsics Mária</dc:creator>
  <cp:lastModifiedBy>Ambrus Zoltán</cp:lastModifiedBy>
  <dcterms:created xsi:type="dcterms:W3CDTF">2017-02-18T16:17:52Z</dcterms:created>
  <dcterms:modified xsi:type="dcterms:W3CDTF">2017-07-06T08:29:48Z</dcterms:modified>
</cp:coreProperties>
</file>