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Óvodapedagógia\"/>
    </mc:Choice>
  </mc:AlternateContent>
  <bookViews>
    <workbookView xWindow="0" yWindow="0" windowWidth="20160" windowHeight="9600"/>
  </bookViews>
  <sheets>
    <sheet name="2BNOP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41" i="1"/>
  <c r="M70" i="1"/>
  <c r="N41" i="1"/>
  <c r="I89" i="1"/>
  <c r="I84" i="1"/>
  <c r="I78" i="1"/>
  <c r="I70" i="1"/>
  <c r="I41" i="1"/>
  <c r="I90" i="1"/>
  <c r="K41" i="1"/>
  <c r="M41" i="1"/>
  <c r="O41" i="1"/>
  <c r="Q41" i="1"/>
  <c r="R41" i="1"/>
  <c r="S41" i="1"/>
  <c r="U41" i="1"/>
  <c r="V41" i="1"/>
  <c r="W41" i="1"/>
  <c r="Y41" i="1"/>
  <c r="Z41" i="1"/>
  <c r="AA41" i="1"/>
  <c r="AC41" i="1"/>
  <c r="J41" i="1"/>
  <c r="G41" i="1"/>
  <c r="W107" i="1"/>
  <c r="G70" i="1"/>
  <c r="J70" i="1"/>
  <c r="K70" i="1"/>
  <c r="N70" i="1"/>
  <c r="O70" i="1"/>
  <c r="Q70" i="1"/>
  <c r="R70" i="1"/>
  <c r="S70" i="1"/>
  <c r="U70" i="1"/>
  <c r="V70" i="1"/>
  <c r="W70" i="1"/>
  <c r="Y70" i="1"/>
  <c r="Z70" i="1"/>
  <c r="AA70" i="1"/>
  <c r="AC70" i="1"/>
  <c r="AA102" i="1"/>
  <c r="V107" i="1"/>
  <c r="AC192" i="1"/>
  <c r="AA192" i="1"/>
  <c r="Z192" i="1"/>
  <c r="Y192" i="1"/>
  <c r="W192" i="1"/>
  <c r="V192" i="1"/>
  <c r="U192" i="1"/>
  <c r="S192" i="1"/>
  <c r="R192" i="1"/>
  <c r="Q192" i="1"/>
  <c r="O192" i="1"/>
  <c r="N192" i="1"/>
  <c r="M192" i="1"/>
  <c r="K192" i="1"/>
  <c r="J192" i="1"/>
  <c r="I192" i="1"/>
  <c r="G192" i="1"/>
  <c r="F192" i="1"/>
  <c r="Q161" i="1"/>
  <c r="M161" i="1"/>
  <c r="N161" i="1"/>
  <c r="O161" i="1"/>
  <c r="I161" i="1"/>
  <c r="J161" i="1"/>
  <c r="K161" i="1"/>
  <c r="F161" i="1"/>
  <c r="G161" i="1"/>
  <c r="Q143" i="1"/>
  <c r="M143" i="1"/>
  <c r="N143" i="1"/>
  <c r="O143" i="1"/>
  <c r="I143" i="1"/>
  <c r="J143" i="1"/>
  <c r="K143" i="1"/>
  <c r="F143" i="1"/>
  <c r="G143" i="1"/>
  <c r="Q125" i="1"/>
  <c r="M125" i="1"/>
  <c r="N125" i="1"/>
  <c r="O125" i="1"/>
  <c r="I125" i="1"/>
  <c r="J125" i="1"/>
  <c r="K125" i="1"/>
  <c r="F125" i="1"/>
  <c r="G125" i="1"/>
  <c r="Q108" i="1"/>
  <c r="M108" i="1"/>
  <c r="N108" i="1"/>
  <c r="O108" i="1"/>
  <c r="I108" i="1"/>
  <c r="J108" i="1"/>
  <c r="K108" i="1"/>
  <c r="F108" i="1"/>
  <c r="G108" i="1"/>
  <c r="AC107" i="1"/>
  <c r="Y107" i="1"/>
  <c r="U107" i="1"/>
  <c r="Z107" i="1"/>
  <c r="AA107" i="1"/>
  <c r="S107" i="1"/>
  <c r="R107" i="1"/>
  <c r="Q107" i="1"/>
  <c r="M107" i="1"/>
  <c r="N107" i="1"/>
  <c r="O107" i="1"/>
  <c r="I107" i="1"/>
  <c r="J107" i="1"/>
  <c r="K107" i="1"/>
  <c r="F107" i="1"/>
  <c r="G107" i="1"/>
  <c r="AC197" i="1"/>
  <c r="AA197" i="1"/>
  <c r="Z197" i="1"/>
  <c r="Y197" i="1"/>
  <c r="W197" i="1"/>
  <c r="V197" i="1"/>
  <c r="U197" i="1"/>
  <c r="S197" i="1"/>
  <c r="R197" i="1"/>
  <c r="Q197" i="1"/>
  <c r="O197" i="1"/>
  <c r="N197" i="1"/>
  <c r="M197" i="1"/>
  <c r="K197" i="1"/>
  <c r="J197" i="1"/>
  <c r="I197" i="1"/>
  <c r="G197" i="1"/>
  <c r="F197" i="1"/>
  <c r="AC187" i="1"/>
  <c r="AC198" i="1"/>
  <c r="AA187" i="1"/>
  <c r="AA198" i="1"/>
  <c r="Z187" i="1"/>
  <c r="Z198" i="1"/>
  <c r="Y187" i="1"/>
  <c r="Y198" i="1"/>
  <c r="W187" i="1"/>
  <c r="W198" i="1"/>
  <c r="V187" i="1"/>
  <c r="V198" i="1"/>
  <c r="U187" i="1"/>
  <c r="U198" i="1"/>
  <c r="S187" i="1"/>
  <c r="S198" i="1"/>
  <c r="R187" i="1"/>
  <c r="R198" i="1"/>
  <c r="Q187" i="1"/>
  <c r="Q198" i="1"/>
  <c r="O187" i="1"/>
  <c r="O198" i="1"/>
  <c r="N187" i="1"/>
  <c r="N198" i="1"/>
  <c r="M187" i="1"/>
  <c r="M198" i="1"/>
  <c r="K187" i="1"/>
  <c r="K198" i="1"/>
  <c r="J187" i="1"/>
  <c r="J198" i="1"/>
  <c r="I187" i="1"/>
  <c r="I198" i="1"/>
  <c r="G187" i="1"/>
  <c r="G198" i="1"/>
  <c r="F187" i="1"/>
  <c r="F198" i="1"/>
  <c r="AC168" i="1"/>
  <c r="AA168" i="1"/>
  <c r="Z168" i="1"/>
  <c r="Y168" i="1"/>
  <c r="W168" i="1"/>
  <c r="V168" i="1"/>
  <c r="U168" i="1"/>
  <c r="S168" i="1"/>
  <c r="R168" i="1"/>
  <c r="Q168" i="1"/>
  <c r="O168" i="1"/>
  <c r="N168" i="1"/>
  <c r="M168" i="1"/>
  <c r="K168" i="1"/>
  <c r="J168" i="1"/>
  <c r="I168" i="1"/>
  <c r="G168" i="1"/>
  <c r="F168" i="1"/>
  <c r="AC150" i="1"/>
  <c r="AA150" i="1"/>
  <c r="Z150" i="1"/>
  <c r="Y150" i="1"/>
  <c r="W150" i="1"/>
  <c r="V150" i="1"/>
  <c r="U150" i="1"/>
  <c r="S150" i="1"/>
  <c r="R150" i="1"/>
  <c r="Q150" i="1"/>
  <c r="O150" i="1"/>
  <c r="N150" i="1"/>
  <c r="M150" i="1"/>
  <c r="K150" i="1"/>
  <c r="J150" i="1"/>
  <c r="I150" i="1"/>
  <c r="G150" i="1"/>
  <c r="F150" i="1"/>
  <c r="AC137" i="1"/>
  <c r="AA137" i="1"/>
  <c r="Z137" i="1"/>
  <c r="Y137" i="1"/>
  <c r="W137" i="1"/>
  <c r="V137" i="1"/>
  <c r="U137" i="1"/>
  <c r="S137" i="1"/>
  <c r="R137" i="1"/>
  <c r="Q137" i="1"/>
  <c r="O137" i="1"/>
  <c r="N137" i="1"/>
  <c r="M137" i="1"/>
  <c r="K137" i="1"/>
  <c r="J137" i="1"/>
  <c r="I137" i="1"/>
  <c r="G137" i="1"/>
  <c r="F137" i="1"/>
  <c r="AC132" i="1"/>
  <c r="AA132" i="1"/>
  <c r="Z132" i="1"/>
  <c r="Y132" i="1"/>
  <c r="W132" i="1"/>
  <c r="V132" i="1"/>
  <c r="U132" i="1"/>
  <c r="S132" i="1"/>
  <c r="R132" i="1"/>
  <c r="Q132" i="1"/>
  <c r="O132" i="1"/>
  <c r="N132" i="1"/>
  <c r="M132" i="1"/>
  <c r="K132" i="1"/>
  <c r="J132" i="1"/>
  <c r="I132" i="1"/>
  <c r="G132" i="1"/>
  <c r="F132" i="1"/>
  <c r="AC124" i="1"/>
  <c r="Z124" i="1"/>
  <c r="AA124" i="1"/>
  <c r="Y124" i="1"/>
  <c r="W124" i="1"/>
  <c r="V124" i="1"/>
  <c r="U124" i="1"/>
  <c r="S124" i="1"/>
  <c r="R124" i="1"/>
  <c r="Q124" i="1"/>
  <c r="M124" i="1"/>
  <c r="N124" i="1"/>
  <c r="O124" i="1"/>
  <c r="I124" i="1"/>
  <c r="J124" i="1"/>
  <c r="K124" i="1"/>
  <c r="F124" i="1"/>
  <c r="G124" i="1"/>
  <c r="AC115" i="1"/>
  <c r="AA115" i="1"/>
  <c r="Z115" i="1"/>
  <c r="Y115" i="1"/>
  <c r="W115" i="1"/>
  <c r="V115" i="1"/>
  <c r="U115" i="1"/>
  <c r="S115" i="1"/>
  <c r="R115" i="1"/>
  <c r="Q115" i="1"/>
  <c r="O115" i="1"/>
  <c r="N115" i="1"/>
  <c r="M115" i="1"/>
  <c r="K115" i="1"/>
  <c r="J115" i="1"/>
  <c r="I115" i="1"/>
  <c r="G115" i="1"/>
  <c r="F115" i="1"/>
  <c r="U142" i="1"/>
  <c r="S142" i="1"/>
  <c r="S143" i="1"/>
  <c r="R142" i="1"/>
  <c r="AA78" i="1"/>
  <c r="AC179" i="1"/>
  <c r="AA179" i="1"/>
  <c r="Z179" i="1"/>
  <c r="Y179" i="1"/>
  <c r="W179" i="1"/>
  <c r="V179" i="1"/>
  <c r="U179" i="1"/>
  <c r="S179" i="1"/>
  <c r="R179" i="1"/>
  <c r="Q179" i="1"/>
  <c r="O179" i="1"/>
  <c r="N179" i="1"/>
  <c r="M179" i="1"/>
  <c r="K179" i="1"/>
  <c r="J179" i="1"/>
  <c r="I179" i="1"/>
  <c r="G179" i="1"/>
  <c r="F179" i="1"/>
  <c r="AC174" i="1"/>
  <c r="AA174" i="1"/>
  <c r="Z174" i="1"/>
  <c r="Y174" i="1"/>
  <c r="W174" i="1"/>
  <c r="V174" i="1"/>
  <c r="U174" i="1"/>
  <c r="S174" i="1"/>
  <c r="R174" i="1"/>
  <c r="Q174" i="1"/>
  <c r="O174" i="1"/>
  <c r="N174" i="1"/>
  <c r="M174" i="1"/>
  <c r="J174" i="1"/>
  <c r="K174" i="1"/>
  <c r="I174" i="1"/>
  <c r="G174" i="1"/>
  <c r="F174" i="1"/>
  <c r="AC160" i="1"/>
  <c r="AA160" i="1"/>
  <c r="Z160" i="1"/>
  <c r="Y160" i="1"/>
  <c r="W160" i="1"/>
  <c r="V160" i="1"/>
  <c r="U160" i="1"/>
  <c r="S160" i="1"/>
  <c r="R160" i="1"/>
  <c r="Q160" i="1"/>
  <c r="O160" i="1"/>
  <c r="N160" i="1"/>
  <c r="M160" i="1"/>
  <c r="K160" i="1"/>
  <c r="J160" i="1"/>
  <c r="I160" i="1"/>
  <c r="G160" i="1"/>
  <c r="F160" i="1"/>
  <c r="AC154" i="1"/>
  <c r="AA154" i="1"/>
  <c r="Z154" i="1"/>
  <c r="Y154" i="1"/>
  <c r="W154" i="1"/>
  <c r="V154" i="1"/>
  <c r="U154" i="1"/>
  <c r="S154" i="1"/>
  <c r="R154" i="1"/>
  <c r="Q154" i="1"/>
  <c r="O154" i="1"/>
  <c r="N154" i="1"/>
  <c r="K154" i="1"/>
  <c r="J154" i="1"/>
  <c r="I154" i="1"/>
  <c r="G154" i="1"/>
  <c r="F154" i="1"/>
  <c r="AC142" i="1"/>
  <c r="AC143" i="1"/>
  <c r="AA142" i="1"/>
  <c r="Z142" i="1"/>
  <c r="Z143" i="1"/>
  <c r="Y142" i="1"/>
  <c r="W142" i="1"/>
  <c r="W143" i="1"/>
  <c r="V142" i="1"/>
  <c r="Q142" i="1"/>
  <c r="O142" i="1"/>
  <c r="N142" i="1"/>
  <c r="M142" i="1"/>
  <c r="K142" i="1"/>
  <c r="J142" i="1"/>
  <c r="I142" i="1"/>
  <c r="G142" i="1"/>
  <c r="F142" i="1"/>
  <c r="N120" i="1"/>
  <c r="AC120" i="1"/>
  <c r="AC125" i="1"/>
  <c r="AA120" i="1"/>
  <c r="Z120" i="1"/>
  <c r="Z125" i="1"/>
  <c r="Y120" i="1"/>
  <c r="W120" i="1"/>
  <c r="W125" i="1"/>
  <c r="V120" i="1"/>
  <c r="AC98" i="1"/>
  <c r="AA98" i="1"/>
  <c r="Z98" i="1"/>
  <c r="S120" i="1"/>
  <c r="S125" i="1"/>
  <c r="U120" i="1"/>
  <c r="U125" i="1"/>
  <c r="R120" i="1"/>
  <c r="R125" i="1"/>
  <c r="Q120" i="1"/>
  <c r="O120" i="1"/>
  <c r="M120" i="1"/>
  <c r="J120" i="1"/>
  <c r="K120" i="1"/>
  <c r="I120" i="1"/>
  <c r="G120" i="1"/>
  <c r="F120" i="1"/>
  <c r="Y98" i="1"/>
  <c r="W98" i="1"/>
  <c r="V98" i="1"/>
  <c r="U98" i="1"/>
  <c r="S98" i="1"/>
  <c r="R98" i="1"/>
  <c r="Q98" i="1"/>
  <c r="O98" i="1"/>
  <c r="N98" i="1"/>
  <c r="M98" i="1"/>
  <c r="K98" i="1"/>
  <c r="J98" i="1"/>
  <c r="I98" i="1"/>
  <c r="G98" i="1"/>
  <c r="F98" i="1"/>
  <c r="AC102" i="1"/>
  <c r="Z102" i="1"/>
  <c r="Y102" i="1"/>
  <c r="Y108" i="1"/>
  <c r="W102" i="1"/>
  <c r="V102" i="1"/>
  <c r="U102" i="1"/>
  <c r="S102" i="1"/>
  <c r="S108" i="1"/>
  <c r="R102" i="1"/>
  <c r="F89" i="1"/>
  <c r="F102" i="1"/>
  <c r="G102" i="1"/>
  <c r="Q84" i="1"/>
  <c r="O84" i="1"/>
  <c r="G78" i="1"/>
  <c r="F78" i="1"/>
  <c r="K180" i="1"/>
  <c r="V108" i="1"/>
  <c r="AC108" i="1"/>
  <c r="Z108" i="1"/>
  <c r="U108" i="1"/>
  <c r="D8" i="1"/>
  <c r="AC89" i="1"/>
  <c r="AA89" i="1"/>
  <c r="Z89" i="1"/>
  <c r="Y89" i="1"/>
  <c r="W89" i="1"/>
  <c r="V89" i="1"/>
  <c r="U89" i="1"/>
  <c r="S89" i="1"/>
  <c r="R89" i="1"/>
  <c r="Q89" i="1"/>
  <c r="Q102" i="1"/>
  <c r="O89" i="1"/>
  <c r="O90" i="1"/>
  <c r="N89" i="1"/>
  <c r="M89" i="1"/>
  <c r="M102" i="1"/>
  <c r="N102" i="1"/>
  <c r="O102" i="1"/>
  <c r="K89" i="1"/>
  <c r="J89" i="1"/>
  <c r="G89" i="1"/>
  <c r="AC84" i="1"/>
  <c r="AA84" i="1"/>
  <c r="Z84" i="1"/>
  <c r="Y84" i="1"/>
  <c r="W84" i="1"/>
  <c r="V84" i="1"/>
  <c r="U84" i="1"/>
  <c r="S84" i="1"/>
  <c r="S90" i="1"/>
  <c r="R84" i="1"/>
  <c r="N84" i="1"/>
  <c r="N90" i="1"/>
  <c r="M84" i="1"/>
  <c r="K84" i="1"/>
  <c r="J84" i="1"/>
  <c r="G84" i="1"/>
  <c r="F84" i="1"/>
  <c r="AC78" i="1"/>
  <c r="Z78" i="1"/>
  <c r="Y78" i="1"/>
  <c r="W78" i="1"/>
  <c r="V78" i="1"/>
  <c r="U78" i="1"/>
  <c r="U90" i="1"/>
  <c r="S78" i="1"/>
  <c r="R78" i="1"/>
  <c r="Q78" i="1"/>
  <c r="O78" i="1"/>
  <c r="N78" i="1"/>
  <c r="M78" i="1"/>
  <c r="D10" i="1"/>
  <c r="K78" i="1"/>
  <c r="J78" i="1"/>
  <c r="J90" i="1"/>
  <c r="Z90" i="1"/>
  <c r="K90" i="1"/>
  <c r="AA90" i="1"/>
  <c r="AC90" i="1"/>
  <c r="I102" i="1"/>
  <c r="J102" i="1"/>
  <c r="K102" i="1"/>
  <c r="M90" i="1"/>
  <c r="G90" i="1"/>
  <c r="W90" i="1"/>
  <c r="R108" i="1"/>
  <c r="W108" i="1"/>
  <c r="R143" i="1"/>
  <c r="U143" i="1"/>
  <c r="J180" i="1"/>
  <c r="V90" i="1"/>
  <c r="Y90" i="1"/>
  <c r="F90" i="1"/>
  <c r="D11" i="1"/>
  <c r="R90" i="1"/>
  <c r="R161" i="1"/>
  <c r="U161" i="1"/>
  <c r="W161" i="1"/>
  <c r="Z161" i="1"/>
  <c r="AC161" i="1"/>
  <c r="G180" i="1"/>
  <c r="M180" i="1"/>
  <c r="O180" i="1"/>
  <c r="R180" i="1"/>
  <c r="U180" i="1"/>
  <c r="W180" i="1"/>
  <c r="Z180" i="1"/>
  <c r="AC180" i="1"/>
  <c r="V125" i="1"/>
  <c r="Y125" i="1"/>
  <c r="AA125" i="1"/>
  <c r="V143" i="1"/>
  <c r="Y143" i="1"/>
  <c r="AA143" i="1"/>
  <c r="S161" i="1"/>
  <c r="V161" i="1"/>
  <c r="Y161" i="1"/>
  <c r="AA161" i="1"/>
  <c r="F180" i="1"/>
  <c r="I180" i="1"/>
  <c r="N180" i="1"/>
  <c r="Q180" i="1"/>
  <c r="S180" i="1"/>
  <c r="V180" i="1"/>
  <c r="Y180" i="1"/>
  <c r="AA180" i="1"/>
  <c r="D9" i="1"/>
  <c r="Q90" i="1"/>
  <c r="D14" i="1"/>
  <c r="M154" i="1"/>
</calcChain>
</file>

<file path=xl/sharedStrings.xml><?xml version="1.0" encoding="utf-8"?>
<sst xmlns="http://schemas.openxmlformats.org/spreadsheetml/2006/main" count="1296" uniqueCount="516">
  <si>
    <t>Mintatanterv</t>
  </si>
  <si>
    <t>Képzési program (KPR) kódja</t>
  </si>
  <si>
    <t>Nappali tanulmányi rend</t>
  </si>
  <si>
    <t>Tantárgy státusza</t>
  </si>
  <si>
    <t>Megszerzendő kredit</t>
  </si>
  <si>
    <t>Szakdolgozat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</si>
  <si>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</si>
  <si>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</si>
  <si>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</si>
  <si>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</si>
  <si>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</si>
  <si>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</si>
  <si>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</si>
  <si>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</si>
  <si>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</si>
  <si>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</si>
  <si>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</si>
  <si>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>Tantárgyfelelős</t>
  </si>
  <si>
    <t>órasz</t>
  </si>
  <si>
    <t>számk.</t>
  </si>
  <si>
    <t>kred.</t>
  </si>
  <si>
    <t>ea.</t>
  </si>
  <si>
    <t>gy.</t>
  </si>
  <si>
    <t>Érték, autonómia és kritikai gondolkodás</t>
  </si>
  <si>
    <t>k</t>
  </si>
  <si>
    <t>Társadalomtudományi Tanszék</t>
  </si>
  <si>
    <t>Molnár Gábor PhD</t>
  </si>
  <si>
    <t>Bertalan Péter PhD habil</t>
  </si>
  <si>
    <t>gyj</t>
  </si>
  <si>
    <t>Összesen</t>
  </si>
  <si>
    <t>Általános pszichológia</t>
  </si>
  <si>
    <t>Martin László PhD</t>
  </si>
  <si>
    <t>Az emberi fejlődés</t>
  </si>
  <si>
    <t>Pedagógusok mentálhigiénéje</t>
  </si>
  <si>
    <t>József István PhD</t>
  </si>
  <si>
    <t xml:space="preserve">Albert Gábor Phd habil </t>
  </si>
  <si>
    <t>Bencéné Fekete Andrea PhD</t>
  </si>
  <si>
    <t>Kiemelt figyelmet igénylő gyermekek pedagógiája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</si>
  <si>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</si>
  <si>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</si>
  <si>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</si>
  <si>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</si>
  <si>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</si>
  <si>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</si>
  <si>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Kontra József PhD</t>
  </si>
  <si>
    <t>Nagyné Árgány Brigitta</t>
  </si>
  <si>
    <t xml:space="preserve">Digitális pedagógia </t>
  </si>
  <si>
    <t>Barkóczy László PhD</t>
  </si>
  <si>
    <t>Velner András</t>
  </si>
  <si>
    <t>Sport Iroda és Létesítmény Központ</t>
  </si>
  <si>
    <t>Kiss Zoltán PhD</t>
  </si>
  <si>
    <t>Pedagógia-Pszichológia Tanszék</t>
  </si>
  <si>
    <t>Idegen Nyelvi Igazgatóság</t>
  </si>
  <si>
    <t>Szaknyelvi szigorlat</t>
  </si>
  <si>
    <t>sz</t>
  </si>
  <si>
    <t>Kovács Zoltán PhD</t>
  </si>
  <si>
    <t>Podráczky Judit PhD</t>
  </si>
  <si>
    <t>Gyógypedagógiai Intézet</t>
  </si>
  <si>
    <t>Szili Katalin PhD</t>
  </si>
  <si>
    <t>Fekete Lilla Sára PhD</t>
  </si>
  <si>
    <t>Szaknyelvi előkészítő</t>
  </si>
  <si>
    <t>Szakmai idegen nyelv 4.</t>
  </si>
  <si>
    <t>Kopházi -Molnár Erzsébet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</si>
  <si>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</si>
  <si>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</si>
  <si>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</si>
  <si>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</si>
  <si>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</si>
  <si>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</si>
  <si>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</si>
  <si>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</si>
  <si>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</si>
  <si>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</si>
  <si>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</si>
  <si>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</si>
  <si>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</si>
  <si>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</si>
  <si>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</si>
  <si>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</si>
  <si>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</si>
  <si>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</si>
  <si>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</si>
  <si>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</si>
  <si>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</si>
  <si>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</si>
  <si>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</si>
  <si>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</si>
  <si>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</si>
  <si>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>Óvodapedagógus szak (BA)</t>
  </si>
  <si>
    <t>Pedagógia, pszichológia,társadalomtudomány, informatika (43 kredit)</t>
  </si>
  <si>
    <t>A jelenkori társadalom és a gyermek</t>
  </si>
  <si>
    <t>Általános pedagógiai és didaktikai alapok</t>
  </si>
  <si>
    <t>Speciális pedagógiai ismeretek (8 kredit) (Felelős: Podráczky Judit PhD)</t>
  </si>
  <si>
    <t>Pedagógia-pszichológia komplex szigorlat</t>
  </si>
  <si>
    <t>szig</t>
  </si>
  <si>
    <t>Játékpedagógia és módszertana</t>
  </si>
  <si>
    <t>Bábjáték és módszertana</t>
  </si>
  <si>
    <t>Anyanyelvi kompetencia fejesztése 1.</t>
  </si>
  <si>
    <t>Anyanyelvi kompetencia fejesztése 2.</t>
  </si>
  <si>
    <t>Gyermekkultúra 1.</t>
  </si>
  <si>
    <t>Gyermekkultúra 2.</t>
  </si>
  <si>
    <t>Kötelezően választható tárgyak - Speciális szakmai ismeretek</t>
  </si>
  <si>
    <t>Az óvodai nevelés tevékenységformáinak módszertana</t>
  </si>
  <si>
    <t>Gyakorlati képzési modul</t>
  </si>
  <si>
    <t>Az óvodai zenei nevelés módszertana 1.</t>
  </si>
  <si>
    <t>Az óvodai zenei nevelés módszertana 2.</t>
  </si>
  <si>
    <t>Alapozó vizuális stúdiumok</t>
  </si>
  <si>
    <t>Alkotási gyakorlatok</t>
  </si>
  <si>
    <t>Rónai Gábor</t>
  </si>
  <si>
    <t>Doba László</t>
  </si>
  <si>
    <t>A testnevelés és mozgásfejlesztés elmélete</t>
  </si>
  <si>
    <t>A testnevelés és mozgásfejlesztés módszertana</t>
  </si>
  <si>
    <t>Hospitálás (bölcsőde, óvoda, iskola)</t>
  </si>
  <si>
    <t>Külső szakmai gyakorlat</t>
  </si>
  <si>
    <t>zv</t>
  </si>
  <si>
    <t>Gódor Alexandra</t>
  </si>
  <si>
    <t>Fináncz Judit PhD</t>
  </si>
  <si>
    <t>Kreatív alkotóműhely 1.</t>
  </si>
  <si>
    <t>Kreatív alkotóműhely 2.</t>
  </si>
  <si>
    <t>Nagyné Mandl Erika PhD</t>
  </si>
  <si>
    <t>Globalizáció és fenntarthatóság</t>
  </si>
  <si>
    <t>Környezetpedagógia</t>
  </si>
  <si>
    <t>Kutatások a neveléstudomámyban</t>
  </si>
  <si>
    <t>Petőné Csima Melinda PhD</t>
  </si>
  <si>
    <t>Kulturális és társadalmi különbségek</t>
  </si>
  <si>
    <t>Globális, regionális, lokális folyamatok a 21. században</t>
  </si>
  <si>
    <t>Az oktatás európai dimenziói</t>
  </si>
  <si>
    <t>Gyermekek a digitális világban</t>
  </si>
  <si>
    <t>Nyelvtan 1.</t>
  </si>
  <si>
    <t>Nyelvtan 2.</t>
  </si>
  <si>
    <t>Módszertan 1.</t>
  </si>
  <si>
    <t>Módszertan 2.</t>
  </si>
  <si>
    <t>Módszertan 3.</t>
  </si>
  <si>
    <t>Szabadon választható tárgyak</t>
  </si>
  <si>
    <t>Kötelező tárgyak (139 kredit)</t>
  </si>
  <si>
    <r>
      <rPr>
        <b/>
        <sz val="14"/>
        <rFont val="Arial"/>
        <family val="2"/>
        <charset val="238"/>
      </rPr>
      <t>Szabadon választható tárgyak</t>
    </r>
    <r>
      <rPr>
        <b/>
        <sz val="12"/>
        <rFont val="Arial"/>
        <family val="2"/>
        <charset val="238"/>
      </rPr>
      <t xml:space="preserve"> (9 kredit) </t>
    </r>
    <r>
      <rPr>
        <b/>
        <sz val="10"/>
        <rFont val="Arial"/>
        <family val="2"/>
        <charset val="238"/>
      </rPr>
      <t xml:space="preserve">- 9 kreditnyi tárgy teljesítése kötelező </t>
    </r>
  </si>
  <si>
    <t>Pedagógiai alapok ismeretkör (7 kredit) (Felelős: Albert Gábor PhD habil)</t>
  </si>
  <si>
    <t>Szombathelyiné Nyitrai Ágnes PhD</t>
  </si>
  <si>
    <t>Pedagógia-pszichológia komplex szigorlat (2 kredit) (Felelős: Szombathelyiné Nyitrai Ágnes PhD)</t>
  </si>
  <si>
    <t>Digitális kompetenciafejlesztés (3 kredit)  (Felelős: Barkóczy László PhD)</t>
  </si>
  <si>
    <t>Kis Jenőné Kenesei Éva PhD</t>
  </si>
  <si>
    <t>Ficzek Ferenc DLA</t>
  </si>
  <si>
    <t>Család-bölcsőde kapcsolat, a szülői kompetencia támogatása</t>
  </si>
  <si>
    <t>Óvodai gyakorlat 2. (anyanyelvi és vizuális nevelés)</t>
  </si>
  <si>
    <t>Óvodai gyakorlat 1. (játék)</t>
  </si>
  <si>
    <t>Természettudományos és matematikai nevelés 1.</t>
  </si>
  <si>
    <t>Természettudományos és matematikai nevelés 2.</t>
  </si>
  <si>
    <t>Zenei alapismeretek</t>
  </si>
  <si>
    <t>Testnevelés és sportrekreáció 1.</t>
  </si>
  <si>
    <t>Testnevelés és sportrekreáció 2.</t>
  </si>
  <si>
    <t>Óvodai gyakorlat 4. (ének-zene, mozgás)</t>
  </si>
  <si>
    <r>
      <t xml:space="preserve">Gyakorlati képzési modul (28 kredit)  </t>
    </r>
    <r>
      <rPr>
        <b/>
        <sz val="10"/>
        <rFont val="Arial"/>
        <family val="2"/>
        <charset val="238"/>
      </rPr>
      <t>-  a megadott óraszámok a teljes félévre vonatkoznak</t>
    </r>
  </si>
  <si>
    <t>Óvodai gyakorlat 4. (ének-zene, mozgás); Pedagógia-pszichológia komplex szigorlat</t>
  </si>
  <si>
    <t>Hospitálás (bölcsőde, óvoda, iskola); Játékpedagógia és módszertana</t>
  </si>
  <si>
    <t>Óvodai gyakorlat 1. (játék), Anyanyelvi kompetencia fejesztése 2.; Vizuális nevelés módszertana</t>
  </si>
  <si>
    <t>Óvodai gyakorlat 3. (külső világ tevékeny megismerése); Az óvodai zenei nevelés módszertana 2.; A testnevelés és mozgásfejlesztés módszertana</t>
  </si>
  <si>
    <t>Az óvoda-iskola átmenet modelljei és problémái</t>
  </si>
  <si>
    <t>Játék és tanulás</t>
  </si>
  <si>
    <t>Beszédgyakorlat 2.; Nyelvtan 2.</t>
  </si>
  <si>
    <t>Játéktevékenység és módszertana ismeretkör (6 kredit) (Felelős: Szombathelyiné Nyitrai Ágnes PhD)</t>
  </si>
  <si>
    <t>Anyanyelvi nevelés ismeretkör  (12 kredit) (Felelős: Gombos Péter PhD)</t>
  </si>
  <si>
    <t>Zenei nevelés ismeretkör (10 kredit) (Felelős: Nagyné Árgány Brigitta)</t>
  </si>
  <si>
    <t>Vizuális nevelés ismeretkör (10 kredit) (Felelős: Ficzek Ferenc DLA)</t>
  </si>
  <si>
    <t>Természettudományos és matematikai gondolkodás megalapozása ismeretkör (12 kredit) (Felelős: Kontra József PhD)</t>
  </si>
  <si>
    <t>Testnevelés alapjai és módszertana ismeretkör (8 kredit) (Felelős: Kiss Zoltán PhD)</t>
  </si>
  <si>
    <t>Komplex művészeti nevelés ismeretkör (11 kredit) (Felelős: Nagyné Mandl Erika PhD)</t>
  </si>
  <si>
    <t>Fenntarthatóságra nevelés ismeretkör (12 kredit) (Felelős: Bertalan Péter PhD habil)</t>
  </si>
  <si>
    <t>Bevezetés a neveléstudományi kutatásokba ismeretkör (8 kredit) (Felelős: Petőné Csima Melinda PhD)</t>
  </si>
  <si>
    <t>Nevelés és társadalom ismeretkör (12 kredit) (Felelős:Fináncz Judit PhD)</t>
  </si>
  <si>
    <t>Idegen nyelvi alapozás óvodai gyakorlathoz ismeretkör (12 kredit) (Felelős: Fekete Lilla Sára PhD)</t>
  </si>
  <si>
    <t>10/félév</t>
  </si>
  <si>
    <t>30/félév</t>
  </si>
  <si>
    <t>60/félév</t>
  </si>
  <si>
    <t>270/félév</t>
  </si>
  <si>
    <t>Színházi élmény feldolgozása</t>
  </si>
  <si>
    <t>Szabó Eszter PhD</t>
  </si>
  <si>
    <t>Mozgásterápia</t>
  </si>
  <si>
    <t>Sportanimáció</t>
  </si>
  <si>
    <t>Szerb György</t>
  </si>
  <si>
    <t>Kórus</t>
  </si>
  <si>
    <t>Dávid János</t>
  </si>
  <si>
    <t>Zenei készségfejlesztés</t>
  </si>
  <si>
    <t>Csoportos és egyéni önérvényesítő tréning 1.</t>
  </si>
  <si>
    <t>Csoportos és egyéni önérvényesítő tréning 2.</t>
  </si>
  <si>
    <t>Az óvodai nevelés tevékenységformáinak módszertana (58 kredit)</t>
  </si>
  <si>
    <r>
      <t xml:space="preserve">Kötelező tárgyak összesen </t>
    </r>
    <r>
      <rPr>
        <b/>
        <i/>
        <sz val="8"/>
        <rFont val="Calibri"/>
        <family val="2"/>
        <charset val="238"/>
        <scheme val="minor"/>
      </rPr>
      <t>(az óraszámok a szakmai gyakorlatot és a szakdolgozatot nem tartalmazzák)</t>
    </r>
  </si>
  <si>
    <t>Idegen nyelv (angol, német) (Felelős: Kopházi-Molnár Erzsébet dr. )</t>
  </si>
  <si>
    <t xml:space="preserve">Kopházi-Molnár Erzsébet dr. </t>
  </si>
  <si>
    <t>Angol/német nyelv az óvodában ismeretkör (9 kredit) (Felelős: Kopházi-Molnár Erzsébet dr. )</t>
  </si>
  <si>
    <t xml:space="preserve">Fekete Lilla Sára PhD és Kopházi-Molnár Erzsébet dr. </t>
  </si>
  <si>
    <t>Intézmény- és gyermekkortörténet</t>
  </si>
  <si>
    <t>Kora gyermekkor pedagógiája</t>
  </si>
  <si>
    <t>Színházértés I.</t>
  </si>
  <si>
    <t>Színházértés II.</t>
  </si>
  <si>
    <t>Színházértés III.</t>
  </si>
  <si>
    <t>A vizuális nevelés módszertana</t>
  </si>
  <si>
    <t>A külső világ megismerésének módszertana</t>
  </si>
  <si>
    <t>Óvodai gyakorlat 3. (a külső világ tevékeny megismerése)</t>
  </si>
  <si>
    <t xml:space="preserve">Szakmai idegen nyelv 1. </t>
  </si>
  <si>
    <t xml:space="preserve">Szakmai idegen nyelv 2. </t>
  </si>
  <si>
    <t xml:space="preserve">Szakmai idegen nyelv 3. </t>
  </si>
  <si>
    <t>Fejlődés és gondozás kora gyermekkorban</t>
  </si>
  <si>
    <t>Szakmai idegen nyelv</t>
  </si>
  <si>
    <t>Társadalomtudományi alapok ismeretkör (8 kredit) (Felelős: Molnár Gábor PhD )</t>
  </si>
  <si>
    <t>Pszichológiai alapok ismeretkör (8 kredit) (Felelős: Martin László PhD)</t>
  </si>
  <si>
    <t>Pszichológia a pedagógiában ismeretkör (7 kredit) (Felelős: József István PhD)</t>
  </si>
  <si>
    <t>Pedagógia, pszichológia, társadalomtudomány, informatika</t>
  </si>
  <si>
    <t>Óvodai gyakorlat 2. (anyanyelvi és vizuális nevelés); A külső világ megismerésének módszertana</t>
  </si>
  <si>
    <t>Az átmenetek pedagógiai támogatása</t>
  </si>
  <si>
    <t>Szakdolgozat-készítés 1. (forráskezelés)</t>
  </si>
  <si>
    <t>Szakdolgozat-készítés 2. (pedagógiai kutatás módszertana)</t>
  </si>
  <si>
    <t>Szakdolgozat-készítés 3.</t>
  </si>
  <si>
    <r>
      <t xml:space="preserve">Szakdolgozat-készítés (10 kredit) </t>
    </r>
    <r>
      <rPr>
        <b/>
        <sz val="10"/>
        <rFont val="Arial"/>
        <family val="2"/>
        <charset val="238"/>
      </rPr>
      <t>(Felelős: Domokos Áron PhD) -  a megadott óraszámok a teljes félévre vonatkoznak</t>
    </r>
  </si>
  <si>
    <t>Gyógypedagógiai alapismeretek</t>
  </si>
  <si>
    <t xml:space="preserve">Koragyermekkori intervenció </t>
  </si>
  <si>
    <t>Koragyermekkori képesség kibontakoztatás</t>
  </si>
  <si>
    <t>Matematika és Informatika Tanszék</t>
  </si>
  <si>
    <t>Egészségnevelés, egészségfejlesztés</t>
  </si>
  <si>
    <t>Tanulmányi kirándulások szervezése</t>
  </si>
  <si>
    <t>Speciális szakmai ismeretek 1. (32 kredit)</t>
  </si>
  <si>
    <t>Speciális szakmai ismeretek 2. (32 kredit)</t>
  </si>
  <si>
    <t>Speciális szakmai ismeretek 4. (32 kredit)</t>
  </si>
  <si>
    <t>Modul összesítés</t>
  </si>
  <si>
    <t>Speciális szakmai ismeretek 3. (33 kredit)</t>
  </si>
  <si>
    <t>Speciális szakmai ismeretek 6. (33 kredit)</t>
  </si>
  <si>
    <t>Gelencsérné Bakó Márta PhD</t>
  </si>
  <si>
    <t>A koragyermekkori nevelés kiemelt kérdéskörei ismeretkör (12 kredit) (Felelős: Gelencsérné Bakó Márta PhD)</t>
  </si>
  <si>
    <t>Komlósi Veronika</t>
  </si>
  <si>
    <t>Alkalmazott pszichológia az intézményes nevelésben</t>
  </si>
  <si>
    <t>Anyanyelvi kompetencia fejlesztése 1.</t>
  </si>
  <si>
    <t>Anyanyelvi kompetencia fejlesztése 2.</t>
  </si>
  <si>
    <r>
      <t>Speciális szakmai ismeretek (</t>
    </r>
    <r>
      <rPr>
        <b/>
        <sz val="14"/>
        <rFont val="Arial"/>
        <family val="2"/>
        <charset val="238"/>
      </rPr>
      <t>Kötelezően választható tárgyak)</t>
    </r>
    <r>
      <rPr>
        <b/>
        <sz val="12"/>
        <rFont val="Arial"/>
        <family val="2"/>
        <charset val="238"/>
      </rPr>
      <t xml:space="preserve"> - Egy speciális szakmai ismeretek modul választása kötelező</t>
    </r>
    <r>
      <rPr>
        <b/>
        <strike/>
        <sz val="12"/>
        <color rgb="FFFF0000"/>
        <rFont val="Arial"/>
        <family val="2"/>
        <charset val="238"/>
      </rPr>
      <t/>
    </r>
  </si>
  <si>
    <t>Az óvoda-iskola átmenet kérdései ismeretkör (9 kredit) (Felelős: Bencéné Fekete Andrea PhD)</t>
  </si>
  <si>
    <t>Kisgyermeknevelés ismeretkör (9 kredit) (Felelős: Szombathelyiné Nyitrai Ágnes PhD)</t>
  </si>
  <si>
    <r>
      <t>A kisgyermeke</t>
    </r>
    <r>
      <rPr>
        <sz val="10"/>
        <rFont val="Arial"/>
        <family val="2"/>
        <charset val="238"/>
      </rPr>
      <t>t nevelő intézmények belső világa</t>
    </r>
  </si>
  <si>
    <t>Beszédgyakorlat és óvodai hospitálás 1.</t>
  </si>
  <si>
    <t>Beszédgyakorlat és óvodai hospitálás 2.</t>
  </si>
  <si>
    <t>Magyarország természeti és kulturális értékei</t>
  </si>
  <si>
    <t>Value, autonomy and critical thinking</t>
  </si>
  <si>
    <t>Present-day society and the child</t>
  </si>
  <si>
    <t>Digital pedagogy</t>
  </si>
  <si>
    <t>2BPPS1APS00017</t>
  </si>
  <si>
    <t>General psychology</t>
  </si>
  <si>
    <t>Human development</t>
  </si>
  <si>
    <t>2BPPS1PEM00017</t>
  </si>
  <si>
    <t>Mental hygiene of teachers</t>
  </si>
  <si>
    <t>2BPPS1GYP00017</t>
  </si>
  <si>
    <t>Applied psychology in institutional education</t>
  </si>
  <si>
    <t>2BPPS1ING00017</t>
  </si>
  <si>
    <t>History of instituitons and infancy</t>
  </si>
  <si>
    <t>2BPPS1APD00017</t>
  </si>
  <si>
    <t>General pedagogy and basics of didactics</t>
  </si>
  <si>
    <t>2BPPS1KGY00017</t>
  </si>
  <si>
    <t>Pedagogy of early childhood</t>
  </si>
  <si>
    <t>2BPPS1KGP00017</t>
  </si>
  <si>
    <t>Pedagogy of children in need of special attention</t>
  </si>
  <si>
    <t>2BPPS1PPS00017</t>
  </si>
  <si>
    <t>Pedagogy - psychology complex final exam</t>
  </si>
  <si>
    <t>Pedagogy and methodology of playing</t>
  </si>
  <si>
    <t>2BPPS1BJM00017</t>
  </si>
  <si>
    <t>Puppet show and its methodology</t>
  </si>
  <si>
    <t>2BMAG1AKF10017</t>
  </si>
  <si>
    <t>Development of mother tongue competences 1.</t>
  </si>
  <si>
    <t>2BMAG1AKF20017</t>
  </si>
  <si>
    <t>Development of mother tongue competences 2.</t>
  </si>
  <si>
    <t>2BMAG1GYK10017</t>
  </si>
  <si>
    <t>Children's culture 1.</t>
  </si>
  <si>
    <t>2BMAG1GYK20017</t>
  </si>
  <si>
    <t>Children's culture 2.</t>
  </si>
  <si>
    <t>2BSZT1ZEA00017</t>
  </si>
  <si>
    <t>Basics of music</t>
  </si>
  <si>
    <t>2BSZT1ZNM10017</t>
  </si>
  <si>
    <t>Methodology of music education in kindergarten 1.</t>
  </si>
  <si>
    <t>2BSZT1ZNM20017</t>
  </si>
  <si>
    <t>Methodology of music education in kindergarten 2.</t>
  </si>
  <si>
    <t>2BSZT1AVS00017</t>
  </si>
  <si>
    <t>Preparatory visual studies</t>
  </si>
  <si>
    <t>2BSZT1VNM00017</t>
  </si>
  <si>
    <t>Methodology ofvisual education</t>
  </si>
  <si>
    <t>2BSZT1AGY00017</t>
  </si>
  <si>
    <t>Creative practice</t>
  </si>
  <si>
    <t>2BPPS1TMN10017</t>
  </si>
  <si>
    <t>Scientific and mathematical education 1.</t>
  </si>
  <si>
    <t>Scientific and mathematical education 2.</t>
  </si>
  <si>
    <t>2BSZT1KVM00017</t>
  </si>
  <si>
    <t>Methodology of the cognition of the outer world</t>
  </si>
  <si>
    <t>0BSKI1TME00017</t>
  </si>
  <si>
    <t>Theory of physical education and physical development</t>
  </si>
  <si>
    <t>0BSKI1TMM00017</t>
  </si>
  <si>
    <t>Methodology of physical education and physical development</t>
  </si>
  <si>
    <t>0BSIK1TS100017</t>
  </si>
  <si>
    <t>Physical education and sport recreation 1.</t>
  </si>
  <si>
    <t>0BSKI1TS200017</t>
  </si>
  <si>
    <t>Physical education and sport recreation 2.</t>
  </si>
  <si>
    <t>2BPPS1HOS00017</t>
  </si>
  <si>
    <t>Observation (nursery, kindergarten, primary school)</t>
  </si>
  <si>
    <t>2BPPS1OGY10017</t>
  </si>
  <si>
    <t>Kindergarten practice 1. (playing)</t>
  </si>
  <si>
    <t>2BPPS1OGY20017</t>
  </si>
  <si>
    <t>Kindergarten practice 2. (mother tongue and visual education)</t>
  </si>
  <si>
    <t>2BPPS1OGY30017</t>
  </si>
  <si>
    <t>Kindergarten practice 3. (active cognition of the outer world)</t>
  </si>
  <si>
    <t>2BPPS1OGY40017</t>
  </si>
  <si>
    <t>Kindergarten practice 4. (singing-music, motion)</t>
  </si>
  <si>
    <t>2BPPS1SGY00017</t>
  </si>
  <si>
    <t>Outer professional practice</t>
  </si>
  <si>
    <t>2BMAG1SD100017</t>
  </si>
  <si>
    <t>Dissertation preparation 1. (handling of source material)</t>
  </si>
  <si>
    <t>2BPPS1SD200017</t>
  </si>
  <si>
    <t>Dissertation preparation 2. (methodology of pedagogical research)</t>
  </si>
  <si>
    <t>Dissertation preparation 3.</t>
  </si>
  <si>
    <t>0BICS1SN100017</t>
  </si>
  <si>
    <t>Professional foreign language 1.</t>
  </si>
  <si>
    <t>0BICS1SN200017</t>
  </si>
  <si>
    <t>Professional foreign language 2.</t>
  </si>
  <si>
    <t>0BICS1SN300017</t>
  </si>
  <si>
    <t>Professional foreign language 3.</t>
  </si>
  <si>
    <t>0BICS1SIG00017</t>
  </si>
  <si>
    <t>Professional foreign language final exam</t>
  </si>
  <si>
    <t>2BGYP1GYI00017</t>
  </si>
  <si>
    <t>Basics of special needs education</t>
  </si>
  <si>
    <t>2BGYI2KGI00017</t>
  </si>
  <si>
    <t>Early childhood intervention</t>
  </si>
  <si>
    <t>2BGYP2KOF00017</t>
  </si>
  <si>
    <t>Early childhood skill development</t>
  </si>
  <si>
    <t>2BPPS2EEF00017</t>
  </si>
  <si>
    <t>Health education, health development</t>
  </si>
  <si>
    <t>2BPPS1KAM10017</t>
  </si>
  <si>
    <t>Creative art workshop 1.</t>
  </si>
  <si>
    <t>2BPPS1KAM20017</t>
  </si>
  <si>
    <t>Creative art workshop 2.</t>
  </si>
  <si>
    <t>2BPPS1OAM00017</t>
  </si>
  <si>
    <t>Models and problems of transition from kindergarten to school</t>
  </si>
  <si>
    <t>2BPPS1APT10017</t>
  </si>
  <si>
    <t>Pedagogical support of transitions</t>
  </si>
  <si>
    <t>2BPPS1JÁT00017</t>
  </si>
  <si>
    <t>Playing and learning</t>
  </si>
  <si>
    <t>2BPPS1FGG00017</t>
  </si>
  <si>
    <t>Development and nursing in infancy</t>
  </si>
  <si>
    <t>2BPPS1KNI00017</t>
  </si>
  <si>
    <t>A kisgyermekeket nevelő intézmények belső világa</t>
  </si>
  <si>
    <t>Inner world of  institutions educating infants</t>
  </si>
  <si>
    <t>2BPPS1KOT00017</t>
  </si>
  <si>
    <t>Parent - nursery connection, supporting parent competences</t>
  </si>
  <si>
    <t>2BSZT1FNA00017</t>
  </si>
  <si>
    <t>A fenntarthatóságra nevelés természettudmányos alapjai</t>
  </si>
  <si>
    <t>Scientific bases of sustinability education</t>
  </si>
  <si>
    <t>2BTTU1GLF00017</t>
  </si>
  <si>
    <t>Globalization and sustainability</t>
  </si>
  <si>
    <t>2BSZT1KÖP00017</t>
  </si>
  <si>
    <t>Environment pedagogy</t>
  </si>
  <si>
    <t>2BPPS1KNE00017</t>
  </si>
  <si>
    <t>Researches in pedagogy</t>
  </si>
  <si>
    <t>0BICS1OSN00017</t>
  </si>
  <si>
    <t>Professional foreign language</t>
  </si>
  <si>
    <t>2BPPS1KTK00017</t>
  </si>
  <si>
    <t>Cultural and social differences</t>
  </si>
  <si>
    <t>2BTTU1GRL00017</t>
  </si>
  <si>
    <t>Global, regional, local processes in the 21st century</t>
  </si>
  <si>
    <t>2BPPS1OKD00017</t>
  </si>
  <si>
    <t>European dimensions of education</t>
  </si>
  <si>
    <t>2BTTU1GDV00017</t>
  </si>
  <si>
    <t>Children in the digital world</t>
  </si>
  <si>
    <t>0BICS1BGY10017</t>
  </si>
  <si>
    <t>Language practice 1.</t>
  </si>
  <si>
    <t>0BICS1BGY20017</t>
  </si>
  <si>
    <t>Language practice 2.</t>
  </si>
  <si>
    <t>0BICS1NYE10017</t>
  </si>
  <si>
    <t>Grammar 1.</t>
  </si>
  <si>
    <t>0BICS1NYE20017</t>
  </si>
  <si>
    <t>Grammar 2.</t>
  </si>
  <si>
    <t>0BICS1MOD10017</t>
  </si>
  <si>
    <t>Methodology 1.</t>
  </si>
  <si>
    <t>0BICS1MOD20017</t>
  </si>
  <si>
    <t>Methodology 2.</t>
  </si>
  <si>
    <t>0BICS1MOD30017</t>
  </si>
  <si>
    <t>Methodology 3.</t>
  </si>
  <si>
    <t>Music skill development</t>
  </si>
  <si>
    <t>Special college</t>
  </si>
  <si>
    <t>Performance analysis I.</t>
  </si>
  <si>
    <t>Performance anlysis II.</t>
  </si>
  <si>
    <t>Performance analysis III.</t>
  </si>
  <si>
    <t>Elaboration of a theatrical performance</t>
  </si>
  <si>
    <t>Group and individual assertiveness training 1.</t>
  </si>
  <si>
    <t>Group and individual assertiveness training 2.</t>
  </si>
  <si>
    <t>Organization, leading winter camps</t>
  </si>
  <si>
    <t>Organization, leading summer camps</t>
  </si>
  <si>
    <t>Ball games</t>
  </si>
  <si>
    <t>Swimming</t>
  </si>
  <si>
    <t>Sports done in nature</t>
  </si>
  <si>
    <t>Skating</t>
  </si>
  <si>
    <t>Racquet sports</t>
  </si>
  <si>
    <t>Aerobics</t>
  </si>
  <si>
    <t>Physical therapy</t>
  </si>
  <si>
    <t>Sport animation</t>
  </si>
  <si>
    <t>Music creative workshop</t>
  </si>
  <si>
    <t>Drama pedagogy methods</t>
  </si>
  <si>
    <t>Methods of teaching Hungarian as a foreign language 1.</t>
  </si>
  <si>
    <t>Methods of teaching Hungarian as a foreign language 2.</t>
  </si>
  <si>
    <t>Literature and visuality</t>
  </si>
  <si>
    <t>Different cultures - common problems</t>
  </si>
  <si>
    <t>Developmental bibliotherapy methods</t>
  </si>
  <si>
    <t>Language drawbacks, remedial language</t>
  </si>
  <si>
    <t>Compilation of oral and written texts</t>
  </si>
  <si>
    <t>Education for transporz</t>
  </si>
  <si>
    <t>Environment culture</t>
  </si>
  <si>
    <t>Education technology</t>
  </si>
  <si>
    <t>Housekeeping</t>
  </si>
  <si>
    <t>School gardens</t>
  </si>
  <si>
    <t>Mathematics and art</t>
  </si>
  <si>
    <t>Organising and managing study trips</t>
  </si>
  <si>
    <t>Natural and Cultural Treasures of Hungary</t>
  </si>
  <si>
    <t>2BPPS3KOL00000</t>
  </si>
  <si>
    <t>Szakkollégium</t>
  </si>
  <si>
    <t>2BMAG3SZI10017</t>
  </si>
  <si>
    <t>2BMAG3SZI20017</t>
  </si>
  <si>
    <t>2BMAG3SZI30017</t>
  </si>
  <si>
    <t>2BSZT3SZEF0017</t>
  </si>
  <si>
    <t>2BSZT3CSE10017</t>
  </si>
  <si>
    <t>2BSZT3CSE20017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</si>
  <si>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</si>
  <si>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</si>
  <si>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</si>
  <si>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</si>
  <si>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</si>
  <si>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</si>
  <si>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</si>
  <si>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</si>
  <si>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0BSKI3MTR00017</t>
  </si>
  <si>
    <t>0BSKI3SAN00017</t>
  </si>
  <si>
    <t>2BSZT3ZEA00017</t>
  </si>
  <si>
    <t>2BMAG3DRP00017</t>
  </si>
  <si>
    <t>2BMAG3MID10017</t>
  </si>
  <si>
    <t>2BMAG3MID20017</t>
  </si>
  <si>
    <t>2BMAG3VIR00017</t>
  </si>
  <si>
    <t>2BMAG3EKP00017</t>
  </si>
  <si>
    <t>2BMAG3FBM00017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</si>
  <si>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</si>
  <si>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</si>
  <si>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</si>
  <si>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</si>
  <si>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</si>
  <si>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</si>
  <si>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</si>
  <si>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</si>
  <si>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2BSZT3TAK00017</t>
  </si>
  <si>
    <t>2BSZT3MFÖ00017</t>
  </si>
  <si>
    <t>0BICS3ELK00000</t>
  </si>
  <si>
    <t xml:space="preserve">Preparation for professional foreign language </t>
  </si>
  <si>
    <t>0BICS3MS400000</t>
  </si>
  <si>
    <t>Professional foreign language 4.</t>
  </si>
  <si>
    <t>2BSZT3KOR00017</t>
  </si>
  <si>
    <t>Choir</t>
  </si>
  <si>
    <t>2BPPT3PES00018</t>
  </si>
  <si>
    <t>Pedagógia és szépirodalom</t>
  </si>
  <si>
    <t>Pedagógia- Pszichológia Tanszék</t>
  </si>
  <si>
    <t>2BPPT3ADI00018</t>
  </si>
  <si>
    <t>Adaptív iskola</t>
  </si>
  <si>
    <t>2BSZT3KOR20018</t>
  </si>
  <si>
    <t>2BSZT3KOR30018</t>
  </si>
  <si>
    <t>2BSZT3KOR40018</t>
  </si>
  <si>
    <t>2BSZT3KOR50018</t>
  </si>
  <si>
    <t>2BSZT3KOR60018</t>
  </si>
  <si>
    <t>Kórus 2.</t>
  </si>
  <si>
    <t>Kórus 3.</t>
  </si>
  <si>
    <t>Kórus 4.</t>
  </si>
  <si>
    <t>Kórus 5.</t>
  </si>
  <si>
    <t>Kórus 6.</t>
  </si>
  <si>
    <t>Choir 2.</t>
  </si>
  <si>
    <t>Choir 3.</t>
  </si>
  <si>
    <t>Choir 4.</t>
  </si>
  <si>
    <t>Choir 5.</t>
  </si>
  <si>
    <t>Choir 6.</t>
  </si>
  <si>
    <t>2BSZT3JAM00018</t>
  </si>
  <si>
    <t>Játékos módszertár</t>
  </si>
  <si>
    <t>Walter Imola</t>
  </si>
  <si>
    <t>2BSZT3MÚP00000</t>
  </si>
  <si>
    <t>Múzeumpedagógia</t>
  </si>
  <si>
    <t>Takács Anett</t>
  </si>
  <si>
    <t>2BSZT3OFM00018</t>
  </si>
  <si>
    <t>Outdoor fejlesztő módszerek</t>
  </si>
  <si>
    <t>2BSZT3SZP00018</t>
  </si>
  <si>
    <t>Szabadidőpedagógia</t>
  </si>
  <si>
    <t>Baka József</t>
  </si>
  <si>
    <t>2BSZT3KKE00018</t>
  </si>
  <si>
    <t>Komplex-kreatív-élményműhely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</si>
  <si>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</si>
  <si>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</si>
  <si>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</si>
  <si>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</si>
  <si>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</si>
  <si>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</si>
  <si>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Neveléstudományi kutatószeminárium 2.</t>
  </si>
  <si>
    <t>választott oktató</t>
  </si>
  <si>
    <t>Gyermektánc</t>
  </si>
  <si>
    <t>Perjés István PhD</t>
  </si>
  <si>
    <t xml:space="preserve"> Csajka Edina PhD</t>
  </si>
  <si>
    <t>Csimáné Pozsegovics Beáta PhD</t>
  </si>
  <si>
    <t>2BTTU1JTG00018</t>
  </si>
  <si>
    <t>Érvényes: 2018. szeptembertől</t>
  </si>
  <si>
    <t>2BTTU1EAK00018</t>
  </si>
  <si>
    <t>2BTTU1DPE00018</t>
  </si>
  <si>
    <t>2BPPS1AFE00018</t>
  </si>
  <si>
    <t>2BPPS1JPM00018</t>
  </si>
  <si>
    <t>2BSZT1ZKF00018</t>
  </si>
  <si>
    <t>2BSZT1GYT00018</t>
  </si>
  <si>
    <t>2BPPS1TMN20018</t>
  </si>
  <si>
    <t>2BMAG1SZ300018</t>
  </si>
  <si>
    <t>2BPPT3NTK10018</t>
  </si>
  <si>
    <t>2BPPT3NTK20018</t>
  </si>
  <si>
    <t>Neveléstudományi kutatószeminárium 1.</t>
  </si>
  <si>
    <t>Természettudományos és matematikai nevelés 1.; Természettudományos és matematikai nevelés 2.</t>
  </si>
  <si>
    <t>Alkalmazott pszichológia az intézményes nevelésben; Kiemelt figyelmet igénylő gyermekek pedagógiája</t>
  </si>
  <si>
    <t>2BPPT1GSL00019</t>
  </si>
  <si>
    <t>Gyermekprogramok szervezése és lebonyolítása</t>
  </si>
  <si>
    <t>Idegen nyelv (angol, német) az óvodában (33 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</si>
</sst>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strike/>
      <sz val="12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5" borderId="0" applyNumberFormat="0" applyBorder="0" applyAlignment="0" applyProtection="0"/>
    <xf numFmtId="0" fontId="15" fillId="6" borderId="0" applyNumberFormat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/>
    <xf numFmtId="1" fontId="4" fillId="0" borderId="0" xfId="0" applyNumberFormat="1" applyFont="1" applyFill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26" xfId="0" applyFont="1" applyBorder="1"/>
    <xf numFmtId="0" fontId="4" fillId="0" borderId="31" xfId="0" applyFont="1" applyBorder="1"/>
    <xf numFmtId="0" fontId="4" fillId="0" borderId="3" xfId="0" applyFont="1" applyBorder="1"/>
    <xf numFmtId="0" fontId="4" fillId="0" borderId="31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26" xfId="0" applyFont="1" applyFill="1" applyBorder="1"/>
    <xf numFmtId="0" fontId="4" fillId="0" borderId="5" xfId="0" applyFont="1" applyFill="1" applyBorder="1" applyAlignment="1">
      <alignment horizontal="left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4" xfId="0" applyFont="1" applyFill="1" applyBorder="1"/>
    <xf numFmtId="0" fontId="4" fillId="0" borderId="8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8" fillId="0" borderId="34" xfId="0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7" fillId="3" borderId="5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shrinkToFit="1"/>
    </xf>
    <xf numFmtId="0" fontId="12" fillId="0" borderId="0" xfId="0" applyFont="1"/>
    <xf numFmtId="0" fontId="13" fillId="5" borderId="36" xfId="1" applyFont="1" applyBorder="1" applyAlignment="1">
      <alignment horizontal="center" vertical="center"/>
    </xf>
    <xf numFmtId="0" fontId="13" fillId="5" borderId="22" xfId="1" applyFont="1" applyBorder="1" applyAlignment="1">
      <alignment horizontal="center" vertical="center"/>
    </xf>
    <xf numFmtId="0" fontId="13" fillId="5" borderId="1" xfId="1" applyFont="1" applyBorder="1" applyAlignment="1">
      <alignment horizontal="left" vertical="center" shrinkToFit="1"/>
    </xf>
    <xf numFmtId="0" fontId="13" fillId="5" borderId="39" xfId="1" applyFont="1" applyBorder="1" applyAlignment="1">
      <alignment horizontal="center" vertical="center"/>
    </xf>
    <xf numFmtId="0" fontId="13" fillId="5" borderId="50" xfId="1" applyFont="1" applyBorder="1" applyAlignment="1">
      <alignment horizontal="center" vertical="center"/>
    </xf>
    <xf numFmtId="0" fontId="13" fillId="5" borderId="37" xfId="1" applyFont="1" applyBorder="1" applyAlignment="1">
      <alignment horizontal="center" vertical="center"/>
    </xf>
    <xf numFmtId="0" fontId="13" fillId="5" borderId="57" xfId="1" applyFont="1" applyBorder="1" applyAlignment="1">
      <alignment horizontal="center" vertical="center"/>
    </xf>
    <xf numFmtId="0" fontId="13" fillId="5" borderId="40" xfId="1" applyFont="1" applyBorder="1" applyAlignment="1">
      <alignment horizontal="center" vertical="center"/>
    </xf>
    <xf numFmtId="0" fontId="13" fillId="5" borderId="38" xfId="1" applyFont="1" applyBorder="1" applyAlignment="1">
      <alignment horizontal="center" vertical="center"/>
    </xf>
    <xf numFmtId="0" fontId="13" fillId="5" borderId="47" xfId="1" applyFont="1" applyBorder="1" applyAlignment="1">
      <alignment horizontal="center" vertical="center"/>
    </xf>
    <xf numFmtId="0" fontId="13" fillId="5" borderId="48" xfId="1" applyFont="1" applyBorder="1" applyAlignment="1">
      <alignment horizontal="center" vertical="center"/>
    </xf>
    <xf numFmtId="0" fontId="13" fillId="5" borderId="49" xfId="1" applyFont="1" applyBorder="1" applyAlignment="1">
      <alignment horizontal="center" vertical="center"/>
    </xf>
    <xf numFmtId="0" fontId="13" fillId="5" borderId="2" xfId="1" applyFont="1" applyBorder="1" applyAlignment="1">
      <alignment horizontal="center" vertical="center"/>
    </xf>
    <xf numFmtId="0" fontId="13" fillId="5" borderId="1" xfId="1" applyFont="1" applyBorder="1" applyAlignment="1">
      <alignment horizontal="center" vertical="center"/>
    </xf>
    <xf numFmtId="0" fontId="13" fillId="0" borderId="0" xfId="0" applyFont="1"/>
    <xf numFmtId="0" fontId="14" fillId="0" borderId="3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 shrinkToFit="1"/>
    </xf>
    <xf numFmtId="49" fontId="17" fillId="0" borderId="5" xfId="2" applyNumberFormat="1" applyFont="1" applyFill="1" applyBorder="1" applyAlignment="1">
      <alignment horizontal="center" vertical="center" shrinkToFit="1"/>
    </xf>
    <xf numFmtId="49" fontId="17" fillId="0" borderId="26" xfId="2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16" fillId="0" borderId="31" xfId="0" applyFont="1" applyFill="1" applyBorder="1" applyAlignment="1">
      <alignment vertical="center" shrinkToFit="1"/>
    </xf>
    <xf numFmtId="0" fontId="13" fillId="5" borderId="22" xfId="1" applyFont="1" applyBorder="1" applyAlignment="1">
      <alignment horizontal="left" vertical="center" shrinkToFit="1"/>
    </xf>
    <xf numFmtId="0" fontId="4" fillId="0" borderId="1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56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shrinkToFit="1"/>
    </xf>
    <xf numFmtId="0" fontId="21" fillId="0" borderId="0" xfId="0" applyFont="1"/>
    <xf numFmtId="49" fontId="4" fillId="0" borderId="46" xfId="0" applyNumberFormat="1" applyFont="1" applyFill="1" applyBorder="1" applyAlignment="1">
      <alignment horizontal="center" vertical="center" shrinkToFit="1"/>
    </xf>
    <xf numFmtId="0" fontId="4" fillId="0" borderId="46" xfId="0" applyFont="1" applyBorder="1"/>
    <xf numFmtId="0" fontId="0" fillId="0" borderId="30" xfId="0" applyBorder="1"/>
    <xf numFmtId="0" fontId="0" fillId="0" borderId="41" xfId="0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4" xfId="0" applyFont="1" applyFill="1" applyBorder="1" applyAlignment="1">
      <alignment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0" fillId="0" borderId="12" xfId="0" applyBorder="1"/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18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0" fillId="0" borderId="9" xfId="0" applyBorder="1"/>
    <xf numFmtId="0" fontId="0" fillId="0" borderId="13" xfId="0" applyBorder="1"/>
    <xf numFmtId="0" fontId="4" fillId="0" borderId="18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7" fillId="3" borderId="52" xfId="0" applyFont="1" applyFill="1" applyBorder="1" applyAlignment="1">
      <alignment horizontal="left" vertical="center" shrinkToFit="1"/>
    </xf>
    <xf numFmtId="0" fontId="0" fillId="0" borderId="3" xfId="0" applyBorder="1"/>
    <xf numFmtId="0" fontId="0" fillId="0" borderId="5" xfId="0" applyBorder="1"/>
    <xf numFmtId="0" fontId="4" fillId="0" borderId="8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7" fillId="3" borderId="5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2" fillId="0" borderId="30" xfId="0" applyFont="1" applyBorder="1"/>
    <xf numFmtId="0" fontId="22" fillId="0" borderId="41" xfId="0" applyFont="1" applyBorder="1"/>
    <xf numFmtId="0" fontId="22" fillId="0" borderId="29" xfId="0" applyFont="1" applyBorder="1"/>
    <xf numFmtId="0" fontId="22" fillId="0" borderId="19" xfId="0" applyFont="1" applyBorder="1"/>
    <xf numFmtId="0" fontId="22" fillId="0" borderId="20" xfId="0" applyFont="1" applyBorder="1"/>
    <xf numFmtId="0" fontId="22" fillId="0" borderId="21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22" fillId="0" borderId="0" xfId="0" applyFont="1" applyBorder="1"/>
    <xf numFmtId="0" fontId="22" fillId="0" borderId="0" xfId="0" applyFont="1"/>
    <xf numFmtId="0" fontId="4" fillId="0" borderId="18" xfId="0" applyFont="1" applyBorder="1" applyAlignment="1">
      <alignment vertical="center"/>
    </xf>
    <xf numFmtId="0" fontId="4" fillId="0" borderId="16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vertical="center" wrapText="1"/>
    </xf>
    <xf numFmtId="49" fontId="4" fillId="0" borderId="16" xfId="0" applyNumberFormat="1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8" xfId="0" applyFont="1" applyBorder="1"/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7" fillId="4" borderId="6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8" xfId="0" applyFont="1" applyBorder="1"/>
    <xf numFmtId="0" fontId="10" fillId="0" borderId="13" xfId="0" applyFont="1" applyBorder="1" applyAlignment="1"/>
    <xf numFmtId="0" fontId="10" fillId="0" borderId="18" xfId="0" applyFont="1" applyBorder="1" applyAlignment="1"/>
    <xf numFmtId="0" fontId="9" fillId="0" borderId="14" xfId="0" applyFont="1" applyBorder="1" applyAlignment="1">
      <alignment horizontal="center" vertical="center" shrinkToFit="1"/>
    </xf>
    <xf numFmtId="0" fontId="4" fillId="0" borderId="15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</cellXfs>
  <cellStyles count="3">
    <cellStyle name="60% - 6. jelölőszín" xfId="1" builtinId="52"/>
    <cellStyle name="Jó" xfId="2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7"/>
  <sheetViews>
    <sheetView tabSelected="1" topLeftCell="A157" zoomScale="90" zoomScaleNormal="90" workbookViewId="0">
      <selection activeCell="A163" sqref="A163:AE163"/>
    </sheetView>
  </sheetViews>
  <sheetFormatPr defaultRowHeight="15" x14ac:dyDescent="0.25"/>
  <cols>
    <col min="1" max="1" width="4.42578125" customWidth="1"/>
    <col min="2" max="2" width="17.5703125" bestFit="1" customWidth="1"/>
    <col min="3" max="3" width="79.140625" bestFit="1" customWidth="1"/>
    <col min="4" max="4" width="50.7109375" customWidth="1"/>
    <col min="5" max="5" width="29.85546875" customWidth="1"/>
    <col min="6" max="6" width="4.28515625" customWidth="1"/>
    <col min="7" max="7" width="7.5703125" customWidth="1"/>
    <col min="8" max="8" width="4.85546875" customWidth="1"/>
    <col min="9" max="9" width="4.5703125" customWidth="1"/>
    <col min="10" max="10" width="3.28515625" bestFit="1" customWidth="1"/>
    <col min="11" max="11" width="7.5703125" customWidth="1"/>
    <col min="12" max="12" width="4.7109375" customWidth="1"/>
    <col min="13" max="13" width="4.140625" customWidth="1"/>
    <col min="14" max="14" width="3.7109375" bestFit="1" customWidth="1"/>
    <col min="15" max="15" width="7.42578125" customWidth="1"/>
    <col min="16" max="17" width="4.5703125" customWidth="1"/>
    <col min="18" max="18" width="3.28515625" bestFit="1" customWidth="1"/>
    <col min="19" max="19" width="7.5703125" customWidth="1"/>
    <col min="20" max="20" width="5.28515625" customWidth="1"/>
    <col min="21" max="21" width="4.85546875" customWidth="1"/>
    <col min="22" max="22" width="3.28515625" bestFit="1" customWidth="1"/>
    <col min="23" max="23" width="8.140625" bestFit="1" customWidth="1"/>
    <col min="24" max="24" width="4.7109375" customWidth="1"/>
    <col min="25" max="25" width="4.5703125" customWidth="1"/>
    <col min="26" max="26" width="3.7109375" customWidth="1"/>
    <col min="27" max="27" width="8.140625" customWidth="1"/>
    <col min="28" max="28" width="4.5703125" customWidth="1"/>
    <col min="29" max="29" width="4.28515625" customWidth="1"/>
    <col min="30" max="30" width="37.140625" customWidth="1"/>
    <col min="31" max="31" width="48.85546875" bestFit="1" customWidth="1"/>
  </cols>
  <sheetData>
    <row r="1" spans="1:31" ht="18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</row>
    <row r="2" spans="1:31" ht="15.75" x14ac:dyDescent="0.25">
      <c r="A2" s="253" t="s">
        <v>88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</row>
    <row r="3" spans="1:31" ht="15.75" x14ac:dyDescent="0.25">
      <c r="A3" s="253" t="s">
        <v>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1:31" ht="15.75" x14ac:dyDescent="0.25">
      <c r="A4" s="253" t="s">
        <v>2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</row>
    <row r="5" spans="1:31" x14ac:dyDescent="0.25">
      <c r="A5" s="254" t="s">
        <v>499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1:31" ht="15.75" thickBot="1" x14ac:dyDescent="0.3">
      <c r="A6" s="1"/>
      <c r="B6" s="1"/>
      <c r="C6" s="1"/>
      <c r="D6" s="1"/>
      <c r="E6" s="2"/>
      <c r="F6" s="1"/>
      <c r="G6" s="3"/>
      <c r="H6" s="3"/>
      <c r="I6" s="4"/>
      <c r="J6" s="3"/>
      <c r="K6" s="3"/>
      <c r="L6" s="4"/>
      <c r="M6" s="3"/>
      <c r="N6" s="3"/>
      <c r="O6" s="4"/>
      <c r="P6" s="3"/>
      <c r="Q6" s="3"/>
      <c r="R6" s="4"/>
      <c r="S6" s="3"/>
      <c r="T6" s="3"/>
      <c r="U6" s="4"/>
      <c r="V6" s="3"/>
      <c r="W6" s="3"/>
      <c r="X6" s="4"/>
      <c r="Y6" s="3"/>
      <c r="Z6" s="3"/>
      <c r="AA6" s="4"/>
      <c r="AB6" s="1"/>
      <c r="AC6" s="1"/>
      <c r="AD6" s="5"/>
      <c r="AE6" s="5"/>
    </row>
    <row r="7" spans="1:31" ht="15.75" thickBot="1" x14ac:dyDescent="0.3">
      <c r="A7" s="6"/>
      <c r="B7" s="6"/>
      <c r="C7" s="7" t="s">
        <v>3</v>
      </c>
      <c r="D7" s="8" t="s">
        <v>4</v>
      </c>
      <c r="F7" s="6"/>
      <c r="G7" s="9"/>
      <c r="H7" s="10"/>
      <c r="I7" s="11"/>
      <c r="J7" s="9"/>
      <c r="K7" s="10"/>
      <c r="L7" s="11"/>
      <c r="M7" s="9"/>
      <c r="N7" s="10"/>
      <c r="O7" s="11"/>
      <c r="P7" s="9"/>
      <c r="Q7" s="10"/>
      <c r="R7" s="11"/>
      <c r="S7" s="9"/>
      <c r="T7" s="10"/>
      <c r="U7" s="11"/>
      <c r="V7" s="9"/>
      <c r="W7" s="10"/>
      <c r="X7" s="11"/>
      <c r="Y7" s="12"/>
      <c r="Z7" s="10"/>
      <c r="AA7" s="11"/>
      <c r="AB7" s="6"/>
      <c r="AC7" s="6"/>
      <c r="AD7" s="6"/>
      <c r="AE7" s="6"/>
    </row>
    <row r="8" spans="1:31" x14ac:dyDescent="0.25">
      <c r="A8" s="6"/>
      <c r="B8" s="6"/>
      <c r="C8" s="13" t="s">
        <v>206</v>
      </c>
      <c r="D8" s="14">
        <f>SUM(I41,M41,Q41,U41,Y41,AC41)</f>
        <v>43</v>
      </c>
      <c r="F8" s="6"/>
      <c r="G8" s="9"/>
      <c r="H8" s="10"/>
      <c r="I8" s="11"/>
      <c r="J8" s="9"/>
      <c r="K8" s="10"/>
      <c r="L8" s="11"/>
      <c r="M8" s="9"/>
      <c r="N8" s="10"/>
      <c r="O8" s="11"/>
      <c r="P8" s="9"/>
      <c r="Q8" s="10"/>
      <c r="R8" s="11"/>
      <c r="S8" s="9"/>
      <c r="T8" s="10"/>
      <c r="U8" s="11"/>
      <c r="V8" s="9"/>
      <c r="W8" s="10"/>
      <c r="X8" s="11"/>
      <c r="Y8" s="11"/>
      <c r="Z8" s="11"/>
      <c r="AA8" s="11"/>
      <c r="AB8" s="6"/>
      <c r="AC8" s="6"/>
      <c r="AD8" s="6"/>
      <c r="AE8" s="6"/>
    </row>
    <row r="9" spans="1:31" x14ac:dyDescent="0.25">
      <c r="A9" s="6"/>
      <c r="B9" s="6"/>
      <c r="C9" s="15" t="s">
        <v>102</v>
      </c>
      <c r="D9" s="16">
        <f>SUM(I70,M70,Q70,U70,Y70,AC70)</f>
        <v>58</v>
      </c>
      <c r="F9" s="6"/>
      <c r="G9" s="9"/>
      <c r="H9" s="10"/>
      <c r="I9" s="11"/>
      <c r="J9" s="9"/>
      <c r="K9" s="10"/>
      <c r="L9" s="11"/>
      <c r="M9" s="9"/>
      <c r="N9" s="10"/>
      <c r="O9" s="11"/>
      <c r="P9" s="9"/>
      <c r="Q9" s="10"/>
      <c r="R9" s="11"/>
      <c r="S9" s="9"/>
      <c r="T9" s="10"/>
      <c r="U9" s="11"/>
      <c r="V9" s="9"/>
      <c r="W9" s="10"/>
      <c r="X9" s="11"/>
      <c r="Y9" s="3"/>
      <c r="Z9" s="3"/>
      <c r="AA9" s="11"/>
      <c r="AB9" s="6"/>
      <c r="AC9" s="6"/>
      <c r="AD9" s="6"/>
      <c r="AE9" s="6"/>
    </row>
    <row r="10" spans="1:31" x14ac:dyDescent="0.25">
      <c r="A10" s="6"/>
      <c r="B10" s="6"/>
      <c r="C10" s="15" t="s">
        <v>103</v>
      </c>
      <c r="D10" s="16">
        <f>SUM(I78,M78,Q78,U78,Y78,AC78)</f>
        <v>28</v>
      </c>
      <c r="F10" s="6"/>
      <c r="G10" s="9"/>
      <c r="H10" s="10"/>
      <c r="I10" s="11"/>
      <c r="J10" s="9"/>
      <c r="K10" s="10"/>
      <c r="L10" s="11"/>
      <c r="M10" s="9"/>
      <c r="N10" s="10"/>
      <c r="O10" s="11"/>
      <c r="P10" s="9"/>
      <c r="Q10" s="10"/>
      <c r="R10" s="11"/>
      <c r="S10" s="9"/>
      <c r="T10" s="10"/>
      <c r="U10" s="11"/>
      <c r="V10" s="9"/>
      <c r="W10" s="10"/>
      <c r="X10" s="11"/>
      <c r="Y10" s="3"/>
      <c r="Z10" s="3"/>
      <c r="AA10" s="11"/>
      <c r="AB10" s="6"/>
      <c r="AC10" s="6"/>
      <c r="AD10" s="6"/>
      <c r="AE10" s="6"/>
    </row>
    <row r="11" spans="1:31" x14ac:dyDescent="0.25">
      <c r="A11" s="6"/>
      <c r="B11" s="6"/>
      <c r="C11" s="17" t="s">
        <v>5</v>
      </c>
      <c r="D11" s="16">
        <f>SUM(I89,M89,Q89,U89,Y89,AC89)</f>
        <v>10</v>
      </c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0"/>
      <c r="AA11" s="11"/>
      <c r="AB11" s="6"/>
      <c r="AC11" s="6"/>
      <c r="AD11" s="6"/>
      <c r="AE11" s="6"/>
    </row>
    <row r="12" spans="1:31" x14ac:dyDescent="0.25">
      <c r="A12" s="6"/>
      <c r="B12" s="6"/>
      <c r="C12" s="18" t="s">
        <v>101</v>
      </c>
      <c r="D12" s="16">
        <v>32</v>
      </c>
      <c r="F12" s="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0"/>
      <c r="AA12" s="11"/>
      <c r="AB12" s="6"/>
      <c r="AC12" s="6"/>
      <c r="AD12" s="6"/>
      <c r="AE12" s="6"/>
    </row>
    <row r="13" spans="1:31" ht="15.75" thickBot="1" x14ac:dyDescent="0.3">
      <c r="A13" s="6"/>
      <c r="B13" s="6"/>
      <c r="C13" s="18" t="s">
        <v>133</v>
      </c>
      <c r="D13" s="16">
        <v>9</v>
      </c>
      <c r="F13" s="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0"/>
      <c r="AA13" s="11"/>
      <c r="AB13" s="6"/>
      <c r="AC13" s="6"/>
      <c r="AD13" s="6"/>
      <c r="AE13" s="6"/>
    </row>
    <row r="14" spans="1:31" ht="15.75" thickBot="1" x14ac:dyDescent="0.3">
      <c r="A14" s="6"/>
      <c r="B14" s="6"/>
      <c r="C14" s="20" t="s">
        <v>6</v>
      </c>
      <c r="D14" s="21">
        <f>SUM(D8:D13)</f>
        <v>180</v>
      </c>
      <c r="F14" s="6"/>
      <c r="G14" s="9"/>
      <c r="H14" s="10"/>
      <c r="I14" s="11"/>
      <c r="J14" s="9"/>
      <c r="K14" s="10"/>
      <c r="L14" s="11"/>
      <c r="M14" s="9"/>
      <c r="N14" s="10"/>
      <c r="O14" s="11"/>
      <c r="P14" s="9"/>
      <c r="Q14" s="10"/>
      <c r="R14" s="11"/>
      <c r="S14" s="19"/>
      <c r="T14" s="19"/>
      <c r="U14" s="11"/>
      <c r="V14" s="9"/>
      <c r="W14" s="10"/>
      <c r="X14" s="11"/>
      <c r="Y14" s="11"/>
      <c r="Z14" s="11"/>
      <c r="AA14" s="11"/>
      <c r="AB14" s="6"/>
      <c r="AC14" s="6"/>
      <c r="AD14" s="6"/>
      <c r="AE14" s="6"/>
    </row>
    <row r="15" spans="1:31" x14ac:dyDescent="0.25">
      <c r="A15" s="6"/>
      <c r="B15" s="6"/>
      <c r="C15" s="22"/>
      <c r="D15" s="22"/>
      <c r="E15" s="23"/>
      <c r="F15" s="6"/>
      <c r="G15" s="9"/>
      <c r="H15" s="10"/>
      <c r="I15" s="11"/>
      <c r="J15" s="9"/>
      <c r="K15" s="10"/>
      <c r="L15" s="11"/>
      <c r="M15" s="9"/>
      <c r="N15" s="10"/>
      <c r="O15" s="11"/>
      <c r="P15" s="9"/>
      <c r="Q15" s="10"/>
      <c r="R15" s="11"/>
      <c r="S15" s="19"/>
      <c r="T15" s="19"/>
      <c r="U15" s="11"/>
      <c r="V15" s="9"/>
      <c r="W15" s="10"/>
      <c r="X15" s="11"/>
      <c r="Y15" s="11"/>
      <c r="Z15" s="11"/>
      <c r="AA15" s="11"/>
      <c r="AB15" s="6"/>
      <c r="AC15" s="6"/>
      <c r="AD15" s="6"/>
      <c r="AE15" s="6"/>
    </row>
    <row r="16" spans="1:31" ht="15.75" thickBot="1" x14ac:dyDescent="0.3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5"/>
      <c r="AE16" s="5"/>
    </row>
    <row r="17" spans="1:31" x14ac:dyDescent="0.25">
      <c r="A17" s="255" t="s">
        <v>7</v>
      </c>
      <c r="B17" s="255" t="s">
        <v>7</v>
      </c>
      <c r="C17" s="255" t="s">
        <v>8</v>
      </c>
      <c r="D17" s="156"/>
      <c r="E17" s="260" t="s">
        <v>9</v>
      </c>
      <c r="F17" s="263" t="s">
        <v>10</v>
      </c>
      <c r="G17" s="264"/>
      <c r="H17" s="264"/>
      <c r="I17" s="265"/>
      <c r="J17" s="263" t="s">
        <v>11</v>
      </c>
      <c r="K17" s="264"/>
      <c r="L17" s="264"/>
      <c r="M17" s="265"/>
      <c r="N17" s="263" t="s">
        <v>12</v>
      </c>
      <c r="O17" s="264"/>
      <c r="P17" s="264"/>
      <c r="Q17" s="265"/>
      <c r="R17" s="263" t="s">
        <v>13</v>
      </c>
      <c r="S17" s="264"/>
      <c r="T17" s="264"/>
      <c r="U17" s="265"/>
      <c r="V17" s="263" t="s">
        <v>14</v>
      </c>
      <c r="W17" s="264"/>
      <c r="X17" s="264"/>
      <c r="Y17" s="265"/>
      <c r="Z17" s="263" t="s">
        <v>15</v>
      </c>
      <c r="AA17" s="264"/>
      <c r="AB17" s="264"/>
      <c r="AC17" s="265"/>
      <c r="AD17" s="255" t="s">
        <v>16</v>
      </c>
      <c r="AE17" s="255" t="s">
        <v>17</v>
      </c>
    </row>
    <row r="18" spans="1:31" x14ac:dyDescent="0.25">
      <c r="A18" s="256"/>
      <c r="B18" s="256"/>
      <c r="C18" s="258"/>
      <c r="D18" s="157"/>
      <c r="E18" s="261"/>
      <c r="F18" s="274" t="s">
        <v>18</v>
      </c>
      <c r="G18" s="275"/>
      <c r="H18" s="24" t="s">
        <v>19</v>
      </c>
      <c r="I18" s="25" t="s">
        <v>20</v>
      </c>
      <c r="J18" s="274" t="s">
        <v>18</v>
      </c>
      <c r="K18" s="275"/>
      <c r="L18" s="24" t="s">
        <v>19</v>
      </c>
      <c r="M18" s="25" t="s">
        <v>20</v>
      </c>
      <c r="N18" s="274" t="s">
        <v>18</v>
      </c>
      <c r="O18" s="275"/>
      <c r="P18" s="24" t="s">
        <v>19</v>
      </c>
      <c r="Q18" s="25" t="s">
        <v>20</v>
      </c>
      <c r="R18" s="274" t="s">
        <v>18</v>
      </c>
      <c r="S18" s="275"/>
      <c r="T18" s="24" t="s">
        <v>19</v>
      </c>
      <c r="U18" s="25" t="s">
        <v>20</v>
      </c>
      <c r="V18" s="274" t="s">
        <v>18</v>
      </c>
      <c r="W18" s="275"/>
      <c r="X18" s="24" t="s">
        <v>19</v>
      </c>
      <c r="Y18" s="25" t="s">
        <v>20</v>
      </c>
      <c r="Z18" s="274" t="s">
        <v>18</v>
      </c>
      <c r="AA18" s="275"/>
      <c r="AB18" s="24" t="s">
        <v>19</v>
      </c>
      <c r="AC18" s="25" t="s">
        <v>20</v>
      </c>
      <c r="AD18" s="270"/>
      <c r="AE18" s="272"/>
    </row>
    <row r="19" spans="1:31" ht="15.75" thickBot="1" x14ac:dyDescent="0.3">
      <c r="A19" s="257"/>
      <c r="B19" s="257"/>
      <c r="C19" s="259"/>
      <c r="D19" s="158"/>
      <c r="E19" s="262"/>
      <c r="F19" s="26" t="s">
        <v>21</v>
      </c>
      <c r="G19" s="27" t="s">
        <v>22</v>
      </c>
      <c r="H19" s="27"/>
      <c r="I19" s="28"/>
      <c r="J19" s="26" t="s">
        <v>21</v>
      </c>
      <c r="K19" s="27" t="s">
        <v>22</v>
      </c>
      <c r="L19" s="27"/>
      <c r="M19" s="28"/>
      <c r="N19" s="26" t="s">
        <v>21</v>
      </c>
      <c r="O19" s="27" t="s">
        <v>22</v>
      </c>
      <c r="P19" s="27"/>
      <c r="Q19" s="28"/>
      <c r="R19" s="26" t="s">
        <v>21</v>
      </c>
      <c r="S19" s="27" t="s">
        <v>22</v>
      </c>
      <c r="T19" s="27"/>
      <c r="U19" s="28"/>
      <c r="V19" s="26" t="s">
        <v>21</v>
      </c>
      <c r="W19" s="27" t="s">
        <v>22</v>
      </c>
      <c r="X19" s="27"/>
      <c r="Y19" s="28"/>
      <c r="Z19" s="26" t="s">
        <v>21</v>
      </c>
      <c r="AA19" s="27" t="s">
        <v>22</v>
      </c>
      <c r="AB19" s="27"/>
      <c r="AC19" s="28"/>
      <c r="AD19" s="271"/>
      <c r="AE19" s="273"/>
    </row>
    <row r="20" spans="1:31" ht="29.25" customHeight="1" thickBot="1" x14ac:dyDescent="0.3">
      <c r="A20" s="267" t="s">
        <v>134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9"/>
    </row>
    <row r="21" spans="1:31" ht="22.5" customHeight="1" thickBot="1" x14ac:dyDescent="0.3">
      <c r="A21" s="246" t="s">
        <v>89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8"/>
    </row>
    <row r="22" spans="1:31" ht="15.75" thickBot="1" x14ac:dyDescent="0.3">
      <c r="A22" s="249" t="s">
        <v>203</v>
      </c>
      <c r="B22" s="250"/>
      <c r="C22" s="250"/>
      <c r="D22" s="250"/>
      <c r="E22" s="25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50"/>
      <c r="AE22" s="251"/>
    </row>
    <row r="23" spans="1:31" x14ac:dyDescent="0.25">
      <c r="A23" s="159"/>
      <c r="B23" s="33" t="s">
        <v>498</v>
      </c>
      <c r="C23" s="29" t="s">
        <v>90</v>
      </c>
      <c r="D23" s="34" t="s">
        <v>239</v>
      </c>
      <c r="E23" s="187"/>
      <c r="F23" s="55">
        <v>2</v>
      </c>
      <c r="G23" s="56">
        <v>2</v>
      </c>
      <c r="H23" s="56" t="s">
        <v>24</v>
      </c>
      <c r="I23" s="57">
        <v>4</v>
      </c>
      <c r="J23" s="227"/>
      <c r="K23" s="228"/>
      <c r="L23" s="228"/>
      <c r="M23" s="229"/>
      <c r="N23" s="55"/>
      <c r="O23" s="56"/>
      <c r="P23" s="56"/>
      <c r="Q23" s="57"/>
      <c r="R23" s="55"/>
      <c r="S23" s="56"/>
      <c r="T23" s="56"/>
      <c r="U23" s="57"/>
      <c r="V23" s="55"/>
      <c r="W23" s="56"/>
      <c r="X23" s="56"/>
      <c r="Y23" s="57"/>
      <c r="Z23" s="55"/>
      <c r="AA23" s="56"/>
      <c r="AB23" s="56"/>
      <c r="AC23" s="57"/>
      <c r="AD23" s="40" t="s">
        <v>25</v>
      </c>
      <c r="AE23" s="32" t="s">
        <v>26</v>
      </c>
    </row>
    <row r="24" spans="1:31" ht="15.75" thickBot="1" x14ac:dyDescent="0.3">
      <c r="A24" s="226"/>
      <c r="B24" s="31" t="s">
        <v>500</v>
      </c>
      <c r="C24" s="34" t="s">
        <v>23</v>
      </c>
      <c r="D24" s="34" t="s">
        <v>238</v>
      </c>
      <c r="E24" s="188"/>
      <c r="F24" s="230"/>
      <c r="G24" s="231"/>
      <c r="H24" s="231"/>
      <c r="I24" s="232"/>
      <c r="J24" s="233">
        <v>2</v>
      </c>
      <c r="K24" s="234">
        <v>2</v>
      </c>
      <c r="L24" s="234" t="s">
        <v>24</v>
      </c>
      <c r="M24" s="235">
        <v>4</v>
      </c>
      <c r="N24" s="191"/>
      <c r="O24" s="192"/>
      <c r="P24" s="192"/>
      <c r="Q24" s="193"/>
      <c r="R24" s="191"/>
      <c r="S24" s="192"/>
      <c r="T24" s="192"/>
      <c r="U24" s="193"/>
      <c r="V24" s="191"/>
      <c r="W24" s="192"/>
      <c r="X24" s="192"/>
      <c r="Y24" s="193"/>
      <c r="Z24" s="191"/>
      <c r="AA24" s="192"/>
      <c r="AB24" s="192"/>
      <c r="AC24" s="193"/>
      <c r="AD24" s="31" t="s">
        <v>25</v>
      </c>
      <c r="AE24" s="30" t="s">
        <v>26</v>
      </c>
    </row>
    <row r="25" spans="1:31" ht="15.75" thickBot="1" x14ac:dyDescent="0.3">
      <c r="A25" s="249" t="s">
        <v>139</v>
      </c>
      <c r="B25" s="250"/>
      <c r="C25" s="250"/>
      <c r="D25" s="250"/>
      <c r="E25" s="250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50"/>
      <c r="AE25" s="251"/>
    </row>
    <row r="26" spans="1:31" ht="15.75" thickBot="1" x14ac:dyDescent="0.3">
      <c r="A26" s="98"/>
      <c r="B26" s="33" t="s">
        <v>501</v>
      </c>
      <c r="C26" s="34" t="s">
        <v>46</v>
      </c>
      <c r="D26" s="34" t="s">
        <v>240</v>
      </c>
      <c r="E26" s="43"/>
      <c r="F26" s="44"/>
      <c r="G26" s="45"/>
      <c r="H26" s="45"/>
      <c r="I26" s="46"/>
      <c r="J26" s="44">
        <v>1</v>
      </c>
      <c r="K26" s="45">
        <v>2</v>
      </c>
      <c r="L26" s="45" t="s">
        <v>28</v>
      </c>
      <c r="M26" s="38">
        <v>3</v>
      </c>
      <c r="N26" s="146"/>
      <c r="O26" s="147"/>
      <c r="P26" s="147"/>
      <c r="Q26" s="128"/>
      <c r="R26" s="44"/>
      <c r="S26" s="45"/>
      <c r="T26" s="45"/>
      <c r="U26" s="46"/>
      <c r="V26" s="44"/>
      <c r="W26" s="45"/>
      <c r="X26" s="45"/>
      <c r="Y26" s="46"/>
      <c r="Z26" s="44"/>
      <c r="AA26" s="45"/>
      <c r="AB26" s="45"/>
      <c r="AC26" s="46"/>
      <c r="AD26" s="40" t="s">
        <v>25</v>
      </c>
      <c r="AE26" s="41" t="s">
        <v>47</v>
      </c>
    </row>
    <row r="27" spans="1:31" ht="16.5" customHeight="1" thickBot="1" x14ac:dyDescent="0.3">
      <c r="A27" s="281" t="s">
        <v>204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3"/>
    </row>
    <row r="28" spans="1:31" x14ac:dyDescent="0.25">
      <c r="A28" s="54"/>
      <c r="B28" s="54" t="s">
        <v>241</v>
      </c>
      <c r="C28" s="29" t="s">
        <v>30</v>
      </c>
      <c r="D28" s="164" t="s">
        <v>242</v>
      </c>
      <c r="E28" s="195"/>
      <c r="F28" s="55">
        <v>1</v>
      </c>
      <c r="G28" s="56">
        <v>2</v>
      </c>
      <c r="H28" s="56" t="s">
        <v>24</v>
      </c>
      <c r="I28" s="57">
        <v>4</v>
      </c>
      <c r="J28" s="55"/>
      <c r="K28" s="56"/>
      <c r="L28" s="56"/>
      <c r="M28" s="57"/>
      <c r="N28" s="55"/>
      <c r="O28" s="56"/>
      <c r="P28" s="56"/>
      <c r="Q28" s="57"/>
      <c r="R28" s="55"/>
      <c r="S28" s="56"/>
      <c r="T28" s="56"/>
      <c r="U28" s="57"/>
      <c r="V28" s="55"/>
      <c r="W28" s="56"/>
      <c r="X28" s="56"/>
      <c r="Y28" s="57"/>
      <c r="Z28" s="55"/>
      <c r="AA28" s="56"/>
      <c r="AB28" s="56"/>
      <c r="AC28" s="57"/>
      <c r="AD28" s="58" t="s">
        <v>51</v>
      </c>
      <c r="AE28" s="59" t="s">
        <v>31</v>
      </c>
    </row>
    <row r="29" spans="1:31" ht="15.75" thickBot="1" x14ac:dyDescent="0.3">
      <c r="A29" s="94"/>
      <c r="B29" s="61" t="s">
        <v>502</v>
      </c>
      <c r="C29" s="62" t="s">
        <v>32</v>
      </c>
      <c r="D29" s="194" t="s">
        <v>243</v>
      </c>
      <c r="E29" s="196" t="s">
        <v>30</v>
      </c>
      <c r="F29" s="63"/>
      <c r="G29" s="64"/>
      <c r="H29" s="64"/>
      <c r="I29" s="65"/>
      <c r="J29" s="63">
        <v>2</v>
      </c>
      <c r="K29" s="64">
        <v>1</v>
      </c>
      <c r="L29" s="64" t="s">
        <v>24</v>
      </c>
      <c r="M29" s="65">
        <v>4</v>
      </c>
      <c r="N29" s="63"/>
      <c r="O29" s="64"/>
      <c r="P29" s="64"/>
      <c r="Q29" s="65"/>
      <c r="R29" s="63"/>
      <c r="S29" s="64"/>
      <c r="T29" s="64"/>
      <c r="U29" s="65"/>
      <c r="V29" s="63"/>
      <c r="W29" s="64"/>
      <c r="X29" s="64"/>
      <c r="Y29" s="65"/>
      <c r="Z29" s="63"/>
      <c r="AA29" s="64"/>
      <c r="AB29" s="64"/>
      <c r="AC29" s="65"/>
      <c r="AD29" s="66" t="s">
        <v>51</v>
      </c>
      <c r="AE29" s="74" t="s">
        <v>34</v>
      </c>
    </row>
    <row r="30" spans="1:31" ht="16.5" customHeight="1" thickBot="1" x14ac:dyDescent="0.3">
      <c r="A30" s="249" t="s">
        <v>205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1"/>
    </row>
    <row r="31" spans="1:31" x14ac:dyDescent="0.25">
      <c r="A31" s="68"/>
      <c r="B31" s="68" t="s">
        <v>244</v>
      </c>
      <c r="C31" s="34" t="s">
        <v>33</v>
      </c>
      <c r="D31" s="34" t="s">
        <v>245</v>
      </c>
      <c r="E31" s="29" t="s">
        <v>30</v>
      </c>
      <c r="F31" s="36"/>
      <c r="G31" s="37"/>
      <c r="H31" s="37"/>
      <c r="I31" s="38"/>
      <c r="J31" s="36"/>
      <c r="K31" s="37"/>
      <c r="L31" s="37"/>
      <c r="M31" s="38"/>
      <c r="N31" s="70">
        <v>1</v>
      </c>
      <c r="O31" s="71">
        <v>1</v>
      </c>
      <c r="P31" s="71" t="s">
        <v>28</v>
      </c>
      <c r="Q31" s="72">
        <v>3</v>
      </c>
      <c r="R31" s="36"/>
      <c r="S31" s="37"/>
      <c r="T31" s="37"/>
      <c r="U31" s="38"/>
      <c r="V31" s="36"/>
      <c r="W31" s="37"/>
      <c r="X31" s="37"/>
      <c r="Y31" s="38"/>
      <c r="Z31" s="36"/>
      <c r="AA31" s="37"/>
      <c r="AB31" s="37"/>
      <c r="AC31" s="38"/>
      <c r="AD31" s="73" t="s">
        <v>51</v>
      </c>
      <c r="AE31" s="59" t="s">
        <v>31</v>
      </c>
    </row>
    <row r="32" spans="1:31" ht="15.75" thickBot="1" x14ac:dyDescent="0.3">
      <c r="A32" s="75"/>
      <c r="B32" s="61" t="s">
        <v>246</v>
      </c>
      <c r="C32" s="76" t="s">
        <v>228</v>
      </c>
      <c r="D32" t="s">
        <v>247</v>
      </c>
      <c r="E32" s="62" t="s">
        <v>32</v>
      </c>
      <c r="F32" s="63"/>
      <c r="G32" s="64"/>
      <c r="H32" s="64"/>
      <c r="I32" s="65"/>
      <c r="J32" s="63"/>
      <c r="K32" s="64"/>
      <c r="L32" s="64"/>
      <c r="M32" s="65"/>
      <c r="N32" s="63"/>
      <c r="O32" s="64"/>
      <c r="P32" s="64"/>
      <c r="Q32" s="65"/>
      <c r="R32" s="63">
        <v>2</v>
      </c>
      <c r="S32" s="64">
        <v>3</v>
      </c>
      <c r="T32" s="64" t="s">
        <v>28</v>
      </c>
      <c r="U32" s="65">
        <v>4</v>
      </c>
      <c r="V32" s="63"/>
      <c r="W32" s="64"/>
      <c r="X32" s="64"/>
      <c r="Y32" s="65"/>
      <c r="Z32" s="63"/>
      <c r="AA32" s="64"/>
      <c r="AB32" s="64"/>
      <c r="AC32" s="65"/>
      <c r="AD32" s="66" t="s">
        <v>51</v>
      </c>
      <c r="AE32" s="67" t="s">
        <v>34</v>
      </c>
    </row>
    <row r="33" spans="1:31" ht="15.75" customHeight="1" thickBot="1" x14ac:dyDescent="0.3">
      <c r="A33" s="249" t="s">
        <v>136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1"/>
    </row>
    <row r="34" spans="1:31" x14ac:dyDescent="0.25">
      <c r="A34" s="68"/>
      <c r="B34" s="68" t="s">
        <v>248</v>
      </c>
      <c r="C34" s="34" t="s">
        <v>190</v>
      </c>
      <c r="D34" s="165" t="s">
        <v>249</v>
      </c>
      <c r="E34" s="195"/>
      <c r="F34" s="36">
        <v>1</v>
      </c>
      <c r="G34" s="37">
        <v>1</v>
      </c>
      <c r="H34" s="37" t="s">
        <v>24</v>
      </c>
      <c r="I34" s="39">
        <v>3</v>
      </c>
      <c r="J34" s="36"/>
      <c r="K34" s="37"/>
      <c r="L34" s="37"/>
      <c r="M34" s="38"/>
      <c r="N34" s="84"/>
      <c r="O34" s="37"/>
      <c r="P34" s="37"/>
      <c r="Q34" s="38"/>
      <c r="R34" s="36"/>
      <c r="S34" s="37"/>
      <c r="T34" s="37"/>
      <c r="U34" s="38"/>
      <c r="V34" s="36"/>
      <c r="W34" s="37"/>
      <c r="X34" s="37"/>
      <c r="Y34" s="38"/>
      <c r="Z34" s="36"/>
      <c r="AA34" s="37"/>
      <c r="AB34" s="37"/>
      <c r="AC34" s="39"/>
      <c r="AD34" s="85" t="s">
        <v>51</v>
      </c>
      <c r="AE34" s="73" t="s">
        <v>35</v>
      </c>
    </row>
    <row r="35" spans="1:31" ht="15.75" thickBot="1" x14ac:dyDescent="0.3">
      <c r="A35" s="60"/>
      <c r="B35" s="68" t="s">
        <v>250</v>
      </c>
      <c r="C35" s="86" t="s">
        <v>91</v>
      </c>
      <c r="D35" s="197" t="s">
        <v>251</v>
      </c>
      <c r="E35" s="198"/>
      <c r="F35" s="44"/>
      <c r="G35" s="45"/>
      <c r="H35" s="45"/>
      <c r="I35" s="47"/>
      <c r="J35" s="44">
        <v>2</v>
      </c>
      <c r="K35" s="45">
        <v>1</v>
      </c>
      <c r="L35" s="45" t="s">
        <v>24</v>
      </c>
      <c r="M35" s="46">
        <v>4</v>
      </c>
      <c r="N35" s="87"/>
      <c r="O35" s="45"/>
      <c r="P35" s="45"/>
      <c r="Q35" s="46"/>
      <c r="R35" s="44"/>
      <c r="S35" s="45"/>
      <c r="T35" s="45"/>
      <c r="U35" s="46"/>
      <c r="V35" s="44"/>
      <c r="W35" s="45"/>
      <c r="X35" s="45"/>
      <c r="Y35" s="46"/>
      <c r="Z35" s="44"/>
      <c r="AA35" s="45"/>
      <c r="AB35" s="45"/>
      <c r="AC35" s="47"/>
      <c r="AD35" s="85" t="s">
        <v>51</v>
      </c>
      <c r="AE35" s="88" t="s">
        <v>137</v>
      </c>
    </row>
    <row r="36" spans="1:31" ht="15.6" customHeight="1" thickBot="1" x14ac:dyDescent="0.3">
      <c r="A36" s="249" t="s">
        <v>92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1"/>
    </row>
    <row r="37" spans="1:31" x14ac:dyDescent="0.25">
      <c r="A37" s="60"/>
      <c r="B37" s="68" t="s">
        <v>252</v>
      </c>
      <c r="C37" s="86" t="s">
        <v>191</v>
      </c>
      <c r="D37" s="86" t="s">
        <v>253</v>
      </c>
      <c r="E37" s="86" t="s">
        <v>91</v>
      </c>
      <c r="F37" s="44"/>
      <c r="G37" s="45"/>
      <c r="H37" s="45"/>
      <c r="I37" s="47"/>
      <c r="J37" s="89"/>
      <c r="K37" s="90"/>
      <c r="L37" s="90"/>
      <c r="M37" s="91"/>
      <c r="N37" s="87">
        <v>2</v>
      </c>
      <c r="O37" s="45">
        <v>1</v>
      </c>
      <c r="P37" s="45" t="s">
        <v>24</v>
      </c>
      <c r="Q37" s="46">
        <v>4</v>
      </c>
      <c r="R37" s="44"/>
      <c r="S37" s="45"/>
      <c r="T37" s="45"/>
      <c r="U37" s="46"/>
      <c r="V37" s="44"/>
      <c r="W37" s="45"/>
      <c r="X37" s="45"/>
      <c r="Y37" s="46"/>
      <c r="Z37" s="44"/>
      <c r="AA37" s="45"/>
      <c r="AB37" s="45"/>
      <c r="AC37" s="47"/>
      <c r="AD37" s="85" t="s">
        <v>51</v>
      </c>
      <c r="AE37" s="88" t="s">
        <v>56</v>
      </c>
    </row>
    <row r="38" spans="1:31" ht="15.75" thickBot="1" x14ac:dyDescent="0.3">
      <c r="A38" s="60"/>
      <c r="B38" s="68" t="s">
        <v>254</v>
      </c>
      <c r="C38" s="86" t="s">
        <v>37</v>
      </c>
      <c r="D38" s="86" t="s">
        <v>255</v>
      </c>
      <c r="E38" s="86" t="s">
        <v>191</v>
      </c>
      <c r="F38" s="44"/>
      <c r="G38" s="45"/>
      <c r="H38" s="45"/>
      <c r="I38" s="47"/>
      <c r="J38" s="89"/>
      <c r="K38" s="90"/>
      <c r="L38" s="90"/>
      <c r="M38" s="91"/>
      <c r="N38" s="87"/>
      <c r="O38" s="45"/>
      <c r="P38" s="45"/>
      <c r="Q38" s="46"/>
      <c r="R38" s="44">
        <v>2</v>
      </c>
      <c r="S38" s="45">
        <v>1</v>
      </c>
      <c r="T38" s="45" t="s">
        <v>24</v>
      </c>
      <c r="U38" s="46">
        <v>4</v>
      </c>
      <c r="V38" s="44"/>
      <c r="W38" s="45"/>
      <c r="X38" s="45"/>
      <c r="Y38" s="46"/>
      <c r="Z38" s="44"/>
      <c r="AA38" s="45"/>
      <c r="AB38" s="45"/>
      <c r="AC38" s="47"/>
      <c r="AD38" s="85" t="s">
        <v>51</v>
      </c>
      <c r="AE38" s="88" t="s">
        <v>56</v>
      </c>
    </row>
    <row r="39" spans="1:31" ht="15.6" customHeight="1" thickBot="1" x14ac:dyDescent="0.3">
      <c r="A39" s="249" t="s">
        <v>138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1"/>
    </row>
    <row r="40" spans="1:31" ht="15.75" thickBot="1" x14ac:dyDescent="0.3">
      <c r="A40" s="60"/>
      <c r="B40" s="68" t="s">
        <v>256</v>
      </c>
      <c r="C40" s="86" t="s">
        <v>93</v>
      </c>
      <c r="D40" s="62" t="s">
        <v>257</v>
      </c>
      <c r="E40" s="76" t="s">
        <v>512</v>
      </c>
      <c r="F40" s="44"/>
      <c r="G40" s="45"/>
      <c r="H40" s="45"/>
      <c r="I40" s="47"/>
      <c r="J40" s="89"/>
      <c r="K40" s="90"/>
      <c r="L40" s="90"/>
      <c r="M40" s="91"/>
      <c r="N40" s="87"/>
      <c r="O40" s="45"/>
      <c r="P40" s="45"/>
      <c r="Q40" s="46"/>
      <c r="R40" s="44">
        <v>0</v>
      </c>
      <c r="S40" s="45">
        <v>0</v>
      </c>
      <c r="T40" s="45" t="s">
        <v>94</v>
      </c>
      <c r="U40" s="46">
        <v>2</v>
      </c>
      <c r="V40" s="44"/>
      <c r="W40" s="45"/>
      <c r="X40" s="45"/>
      <c r="Y40" s="46"/>
      <c r="Z40" s="44"/>
      <c r="AA40" s="45"/>
      <c r="AB40" s="45"/>
      <c r="AC40" s="47"/>
      <c r="AD40" s="85" t="s">
        <v>51</v>
      </c>
      <c r="AE40" s="88" t="s">
        <v>137</v>
      </c>
    </row>
    <row r="41" spans="1:31" ht="15.75" thickBot="1" x14ac:dyDescent="0.3">
      <c r="A41" s="48"/>
      <c r="B41" s="49"/>
      <c r="C41" s="50" t="s">
        <v>29</v>
      </c>
      <c r="D41" s="166"/>
      <c r="E41" s="49"/>
      <c r="F41" s="48">
        <f>SUM(F23:F24,F26,F28:F29,F31:F32,F34:F35,F37:F38,F40)</f>
        <v>4</v>
      </c>
      <c r="G41" s="155">
        <f>SUM(G23:G24,G26,G28:G29,G31:G32,G34:G35,G37:G38,G40)</f>
        <v>5</v>
      </c>
      <c r="H41" s="52"/>
      <c r="I41" s="155">
        <f>SUM(I23:I24,I26,I28:I29,I31:I32,I34:I35,I37:I38,I40)</f>
        <v>11</v>
      </c>
      <c r="J41" s="48">
        <f>SUM(J23:J24,J26,J28:J29,J31:J32,J34:J35,J37:J38,J40)</f>
        <v>7</v>
      </c>
      <c r="K41" s="52">
        <f t="shared" ref="K41:AC41" si="0">SUM(K23:K24,K26,K28:K29,K31:K32,K34:K35,K37:K38,K40)</f>
        <v>6</v>
      </c>
      <c r="L41" s="52"/>
      <c r="M41" s="155">
        <f t="shared" si="0"/>
        <v>15</v>
      </c>
      <c r="N41" s="48">
        <f>SUM(N23:N24,N26,N28:N29,N31:N32,N34:N35,N37:N38,N40)</f>
        <v>3</v>
      </c>
      <c r="O41" s="52">
        <f t="shared" si="0"/>
        <v>2</v>
      </c>
      <c r="P41" s="52"/>
      <c r="Q41" s="155">
        <f t="shared" si="0"/>
        <v>7</v>
      </c>
      <c r="R41" s="48">
        <f t="shared" si="0"/>
        <v>4</v>
      </c>
      <c r="S41" s="52">
        <f t="shared" si="0"/>
        <v>4</v>
      </c>
      <c r="T41" s="52"/>
      <c r="U41" s="155">
        <f t="shared" si="0"/>
        <v>10</v>
      </c>
      <c r="V41" s="48">
        <f t="shared" si="0"/>
        <v>0</v>
      </c>
      <c r="W41" s="52">
        <f t="shared" si="0"/>
        <v>0</v>
      </c>
      <c r="X41" s="52"/>
      <c r="Y41" s="155">
        <f t="shared" si="0"/>
        <v>0</v>
      </c>
      <c r="Z41" s="48">
        <f t="shared" si="0"/>
        <v>0</v>
      </c>
      <c r="AA41" s="52">
        <f t="shared" si="0"/>
        <v>0</v>
      </c>
      <c r="AB41" s="52"/>
      <c r="AC41" s="155">
        <f t="shared" si="0"/>
        <v>0</v>
      </c>
      <c r="AD41" s="92"/>
      <c r="AE41" s="51"/>
    </row>
    <row r="42" spans="1:31" ht="24.75" customHeight="1" thickBot="1" x14ac:dyDescent="0.3">
      <c r="A42" s="246" t="s">
        <v>184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8"/>
    </row>
    <row r="43" spans="1:31" ht="15.75" thickBot="1" x14ac:dyDescent="0.3">
      <c r="A43" s="249" t="s">
        <v>159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1"/>
    </row>
    <row r="44" spans="1:31" x14ac:dyDescent="0.25">
      <c r="A44" s="68"/>
      <c r="B44" s="68" t="s">
        <v>503</v>
      </c>
      <c r="C44" s="34" t="s">
        <v>95</v>
      </c>
      <c r="D44" s="34" t="s">
        <v>258</v>
      </c>
      <c r="E44" s="69"/>
      <c r="F44" s="36">
        <v>1</v>
      </c>
      <c r="G44" s="37">
        <v>2</v>
      </c>
      <c r="H44" s="37" t="s">
        <v>28</v>
      </c>
      <c r="I44" s="38">
        <v>3</v>
      </c>
      <c r="J44" s="84"/>
      <c r="K44" s="37"/>
      <c r="L44" s="37"/>
      <c r="M44" s="38"/>
      <c r="N44" s="36"/>
      <c r="O44" s="37"/>
      <c r="P44" s="37"/>
      <c r="Q44" s="38"/>
      <c r="R44" s="36"/>
      <c r="S44" s="37"/>
      <c r="T44" s="37"/>
      <c r="U44" s="38"/>
      <c r="V44" s="36"/>
      <c r="W44" s="37"/>
      <c r="X44" s="37"/>
      <c r="Y44" s="38"/>
      <c r="Z44" s="36"/>
      <c r="AA44" s="37"/>
      <c r="AB44" s="37"/>
      <c r="AC44" s="38"/>
      <c r="AD44" s="73" t="s">
        <v>51</v>
      </c>
      <c r="AE44" s="73" t="s">
        <v>137</v>
      </c>
    </row>
    <row r="45" spans="1:31" ht="15.75" thickBot="1" x14ac:dyDescent="0.3">
      <c r="A45" s="68"/>
      <c r="B45" s="68" t="s">
        <v>259</v>
      </c>
      <c r="C45" s="34" t="s">
        <v>96</v>
      </c>
      <c r="D45" s="34" t="s">
        <v>260</v>
      </c>
      <c r="E45" s="69"/>
      <c r="F45" s="129">
        <v>0</v>
      </c>
      <c r="G45" s="130">
        <v>2</v>
      </c>
      <c r="H45" s="130" t="s">
        <v>28</v>
      </c>
      <c r="I45" s="131">
        <v>3</v>
      </c>
      <c r="J45" s="84"/>
      <c r="K45" s="37"/>
      <c r="L45" s="37"/>
      <c r="M45" s="38"/>
      <c r="N45" s="36"/>
      <c r="O45" s="37"/>
      <c r="P45" s="37"/>
      <c r="Q45" s="38"/>
      <c r="R45" s="36"/>
      <c r="S45" s="37"/>
      <c r="T45" s="37"/>
      <c r="U45" s="38"/>
      <c r="V45" s="36"/>
      <c r="W45" s="37"/>
      <c r="X45" s="37"/>
      <c r="Y45" s="38"/>
      <c r="Z45" s="36"/>
      <c r="AA45" s="37"/>
      <c r="AB45" s="37"/>
      <c r="AC45" s="38"/>
      <c r="AD45" s="73" t="s">
        <v>51</v>
      </c>
      <c r="AE45" s="73" t="s">
        <v>56</v>
      </c>
    </row>
    <row r="46" spans="1:31" ht="15.75" thickBot="1" x14ac:dyDescent="0.3">
      <c r="A46" s="249" t="s">
        <v>160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1"/>
    </row>
    <row r="47" spans="1:31" ht="25.5" x14ac:dyDescent="0.25">
      <c r="A47" s="68"/>
      <c r="B47" s="68" t="s">
        <v>261</v>
      </c>
      <c r="C47" s="34" t="s">
        <v>229</v>
      </c>
      <c r="D47" s="34" t="s">
        <v>262</v>
      </c>
      <c r="E47" s="69"/>
      <c r="F47" s="36">
        <v>1</v>
      </c>
      <c r="G47" s="37">
        <v>1</v>
      </c>
      <c r="H47" s="37" t="s">
        <v>28</v>
      </c>
      <c r="I47" s="38">
        <v>3</v>
      </c>
      <c r="J47" s="84"/>
      <c r="K47" s="37"/>
      <c r="L47" s="37"/>
      <c r="M47" s="38"/>
      <c r="N47" s="36"/>
      <c r="O47" s="37"/>
      <c r="P47" s="37"/>
      <c r="Q47" s="38"/>
      <c r="R47" s="36"/>
      <c r="S47" s="37"/>
      <c r="T47" s="37"/>
      <c r="U47" s="38"/>
      <c r="V47" s="36"/>
      <c r="W47" s="37"/>
      <c r="X47" s="37"/>
      <c r="Y47" s="38"/>
      <c r="Z47" s="36"/>
      <c r="AA47" s="37"/>
      <c r="AB47" s="37"/>
      <c r="AC47" s="38"/>
      <c r="AD47" s="144" t="s">
        <v>38</v>
      </c>
      <c r="AE47" s="73" t="s">
        <v>39</v>
      </c>
    </row>
    <row r="48" spans="1:31" ht="25.5" x14ac:dyDescent="0.25">
      <c r="A48" s="68"/>
      <c r="B48" s="68" t="s">
        <v>263</v>
      </c>
      <c r="C48" s="34" t="s">
        <v>230</v>
      </c>
      <c r="D48" s="34" t="s">
        <v>264</v>
      </c>
      <c r="E48" s="34" t="s">
        <v>97</v>
      </c>
      <c r="F48" s="36"/>
      <c r="G48" s="37"/>
      <c r="H48" s="37"/>
      <c r="I48" s="38"/>
      <c r="J48" s="84">
        <v>1</v>
      </c>
      <c r="K48" s="37">
        <v>2</v>
      </c>
      <c r="L48" s="37" t="s">
        <v>24</v>
      </c>
      <c r="M48" s="38">
        <v>3</v>
      </c>
      <c r="N48" s="36"/>
      <c r="O48" s="37"/>
      <c r="P48" s="37"/>
      <c r="Q48" s="38"/>
      <c r="R48" s="36"/>
      <c r="S48" s="37"/>
      <c r="T48" s="37"/>
      <c r="U48" s="38"/>
      <c r="V48" s="36"/>
      <c r="W48" s="37"/>
      <c r="X48" s="37"/>
      <c r="Y48" s="38"/>
      <c r="Z48" s="36"/>
      <c r="AA48" s="37"/>
      <c r="AB48" s="37"/>
      <c r="AC48" s="38"/>
      <c r="AD48" s="144" t="s">
        <v>38</v>
      </c>
      <c r="AE48" s="73" t="s">
        <v>39</v>
      </c>
    </row>
    <row r="49" spans="1:31" ht="25.5" x14ac:dyDescent="0.25">
      <c r="A49" s="68"/>
      <c r="B49" s="68" t="s">
        <v>265</v>
      </c>
      <c r="C49" s="34" t="s">
        <v>99</v>
      </c>
      <c r="D49" s="34" t="s">
        <v>266</v>
      </c>
      <c r="E49" s="34" t="s">
        <v>98</v>
      </c>
      <c r="F49" s="36"/>
      <c r="G49" s="37"/>
      <c r="H49" s="37"/>
      <c r="I49" s="38"/>
      <c r="J49" s="84"/>
      <c r="K49" s="37"/>
      <c r="L49" s="37"/>
      <c r="M49" s="38"/>
      <c r="N49" s="36">
        <v>1</v>
      </c>
      <c r="O49" s="37">
        <v>2</v>
      </c>
      <c r="P49" s="37" t="s">
        <v>24</v>
      </c>
      <c r="Q49" s="38">
        <v>3</v>
      </c>
      <c r="R49" s="36"/>
      <c r="S49" s="37"/>
      <c r="T49" s="37"/>
      <c r="U49" s="38"/>
      <c r="V49" s="36"/>
      <c r="W49" s="37"/>
      <c r="X49" s="37"/>
      <c r="Y49" s="38"/>
      <c r="Z49" s="36"/>
      <c r="AA49" s="37"/>
      <c r="AB49" s="37"/>
      <c r="AC49" s="38"/>
      <c r="AD49" s="144" t="s">
        <v>38</v>
      </c>
      <c r="AE49" s="73" t="s">
        <v>42</v>
      </c>
    </row>
    <row r="50" spans="1:31" ht="26.25" thickBot="1" x14ac:dyDescent="0.3">
      <c r="A50" s="68"/>
      <c r="B50" s="68" t="s">
        <v>267</v>
      </c>
      <c r="C50" s="34" t="s">
        <v>100</v>
      </c>
      <c r="D50" s="34" t="s">
        <v>268</v>
      </c>
      <c r="E50" s="34" t="s">
        <v>99</v>
      </c>
      <c r="F50" s="36"/>
      <c r="G50" s="37"/>
      <c r="H50" s="37"/>
      <c r="I50" s="38"/>
      <c r="J50" s="84"/>
      <c r="K50" s="37"/>
      <c r="L50" s="37"/>
      <c r="M50" s="38"/>
      <c r="N50" s="36"/>
      <c r="O50" s="37"/>
      <c r="P50" s="37"/>
      <c r="Q50" s="38"/>
      <c r="R50" s="36">
        <v>0</v>
      </c>
      <c r="S50" s="37">
        <v>2</v>
      </c>
      <c r="T50" s="37" t="s">
        <v>28</v>
      </c>
      <c r="U50" s="38">
        <v>3</v>
      </c>
      <c r="V50" s="36"/>
      <c r="W50" s="37"/>
      <c r="X50" s="37"/>
      <c r="Y50" s="38"/>
      <c r="Z50" s="36"/>
      <c r="AA50" s="37"/>
      <c r="AB50" s="37"/>
      <c r="AC50" s="38"/>
      <c r="AD50" s="144" t="s">
        <v>38</v>
      </c>
      <c r="AE50" s="73" t="s">
        <v>42</v>
      </c>
    </row>
    <row r="51" spans="1:31" ht="15.75" thickBot="1" x14ac:dyDescent="0.3">
      <c r="A51" s="249" t="s">
        <v>161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1"/>
    </row>
    <row r="52" spans="1:31" x14ac:dyDescent="0.25">
      <c r="A52" s="61"/>
      <c r="B52" s="34" t="s">
        <v>504</v>
      </c>
      <c r="C52" s="34" t="s">
        <v>181</v>
      </c>
      <c r="D52" s="236" t="s">
        <v>377</v>
      </c>
      <c r="E52" s="200"/>
      <c r="F52" s="36">
        <v>0</v>
      </c>
      <c r="G52" s="37">
        <v>2</v>
      </c>
      <c r="H52" s="37" t="s">
        <v>28</v>
      </c>
      <c r="I52" s="38">
        <v>0</v>
      </c>
      <c r="J52" s="189"/>
      <c r="K52" s="190"/>
      <c r="L52" s="190"/>
      <c r="M52" s="199"/>
      <c r="N52" s="129"/>
      <c r="O52" s="130"/>
      <c r="P52" s="130"/>
      <c r="Q52" s="131"/>
      <c r="R52" s="129"/>
      <c r="S52" s="130"/>
      <c r="T52" s="130"/>
      <c r="U52" s="131"/>
      <c r="V52" s="36"/>
      <c r="W52" s="37"/>
      <c r="X52" s="37"/>
      <c r="Y52" s="38"/>
      <c r="Z52" s="36"/>
      <c r="AA52" s="37"/>
      <c r="AB52" s="37"/>
      <c r="AC52" s="38"/>
      <c r="AD52" s="73" t="s">
        <v>43</v>
      </c>
      <c r="AE52" s="73" t="s">
        <v>140</v>
      </c>
    </row>
    <row r="53" spans="1:31" x14ac:dyDescent="0.25">
      <c r="A53" s="61"/>
      <c r="B53" s="68" t="s">
        <v>269</v>
      </c>
      <c r="C53" s="34" t="s">
        <v>147</v>
      </c>
      <c r="D53" s="165" t="s">
        <v>270</v>
      </c>
      <c r="E53" s="69"/>
      <c r="F53" s="126"/>
      <c r="G53" s="127"/>
      <c r="H53" s="127"/>
      <c r="I53" s="128"/>
      <c r="J53" s="129">
        <v>1</v>
      </c>
      <c r="K53" s="130">
        <v>1</v>
      </c>
      <c r="L53" s="130" t="s">
        <v>24</v>
      </c>
      <c r="M53" s="131">
        <v>3</v>
      </c>
      <c r="N53" s="129"/>
      <c r="O53" s="130"/>
      <c r="P53" s="130"/>
      <c r="Q53" s="131"/>
      <c r="R53" s="129"/>
      <c r="S53" s="130"/>
      <c r="T53" s="130"/>
      <c r="U53" s="131"/>
      <c r="V53" s="36"/>
      <c r="W53" s="37"/>
      <c r="X53" s="37"/>
      <c r="Y53" s="38"/>
      <c r="Z53" s="36"/>
      <c r="AA53" s="37"/>
      <c r="AB53" s="37"/>
      <c r="AC53" s="38"/>
      <c r="AD53" s="73" t="s">
        <v>43</v>
      </c>
      <c r="AE53" s="73" t="s">
        <v>140</v>
      </c>
    </row>
    <row r="54" spans="1:31" x14ac:dyDescent="0.25">
      <c r="A54" s="61"/>
      <c r="B54" s="68" t="s">
        <v>271</v>
      </c>
      <c r="C54" s="34" t="s">
        <v>104</v>
      </c>
      <c r="D54" s="197" t="s">
        <v>272</v>
      </c>
      <c r="E54" s="34" t="s">
        <v>147</v>
      </c>
      <c r="F54" s="126"/>
      <c r="G54" s="127"/>
      <c r="H54" s="127"/>
      <c r="I54" s="128"/>
      <c r="J54" s="129"/>
      <c r="K54" s="130"/>
      <c r="L54" s="130"/>
      <c r="M54" s="131"/>
      <c r="N54" s="129">
        <v>1</v>
      </c>
      <c r="O54" s="130">
        <v>1</v>
      </c>
      <c r="P54" s="130" t="s">
        <v>28</v>
      </c>
      <c r="Q54" s="131">
        <v>3</v>
      </c>
      <c r="R54" s="129"/>
      <c r="S54" s="130"/>
      <c r="T54" s="130"/>
      <c r="U54" s="131"/>
      <c r="V54" s="36"/>
      <c r="W54" s="37"/>
      <c r="X54" s="37"/>
      <c r="Y54" s="38"/>
      <c r="Z54" s="36"/>
      <c r="AA54" s="37"/>
      <c r="AB54" s="37"/>
      <c r="AC54" s="38"/>
      <c r="AD54" s="73" t="s">
        <v>43</v>
      </c>
      <c r="AE54" s="73" t="s">
        <v>45</v>
      </c>
    </row>
    <row r="55" spans="1:31" s="186" customFormat="1" x14ac:dyDescent="0.25">
      <c r="A55" s="185"/>
      <c r="B55" s="34" t="s">
        <v>505</v>
      </c>
      <c r="C55" s="34" t="s">
        <v>494</v>
      </c>
      <c r="D55" s="197"/>
      <c r="E55" s="34"/>
      <c r="F55" s="36"/>
      <c r="G55" s="37"/>
      <c r="H55" s="37"/>
      <c r="I55" s="38"/>
      <c r="J55" s="36"/>
      <c r="K55" s="37"/>
      <c r="L55" s="37"/>
      <c r="M55" s="38"/>
      <c r="N55" s="36">
        <v>0</v>
      </c>
      <c r="O55" s="37">
        <v>2</v>
      </c>
      <c r="P55" s="37" t="s">
        <v>28</v>
      </c>
      <c r="Q55" s="38">
        <v>0</v>
      </c>
      <c r="R55" s="36"/>
      <c r="S55" s="37"/>
      <c r="T55" s="37"/>
      <c r="U55" s="38"/>
      <c r="V55" s="36"/>
      <c r="W55" s="37"/>
      <c r="X55" s="37"/>
      <c r="Y55" s="38"/>
      <c r="Z55" s="36"/>
      <c r="AA55" s="37"/>
      <c r="AB55" s="37"/>
      <c r="AC55" s="38"/>
      <c r="AD55" s="73" t="s">
        <v>43</v>
      </c>
      <c r="AE55" s="73" t="s">
        <v>45</v>
      </c>
    </row>
    <row r="56" spans="1:31" ht="15.75" thickBot="1" x14ac:dyDescent="0.3">
      <c r="A56" s="61"/>
      <c r="B56" s="68" t="s">
        <v>273</v>
      </c>
      <c r="C56" s="34" t="s">
        <v>105</v>
      </c>
      <c r="D56" s="197" t="s">
        <v>274</v>
      </c>
      <c r="E56" s="196" t="s">
        <v>104</v>
      </c>
      <c r="F56" s="126"/>
      <c r="G56" s="127"/>
      <c r="H56" s="127"/>
      <c r="I56" s="128"/>
      <c r="J56" s="129"/>
      <c r="K56" s="130"/>
      <c r="L56" s="130"/>
      <c r="M56" s="131"/>
      <c r="N56" s="129"/>
      <c r="O56" s="130"/>
      <c r="P56" s="130"/>
      <c r="Q56" s="131"/>
      <c r="R56" s="129">
        <v>1</v>
      </c>
      <c r="S56" s="130">
        <v>2</v>
      </c>
      <c r="T56" s="130" t="s">
        <v>24</v>
      </c>
      <c r="U56" s="131">
        <v>4</v>
      </c>
      <c r="V56" s="36"/>
      <c r="W56" s="37"/>
      <c r="X56" s="37"/>
      <c r="Y56" s="38"/>
      <c r="Z56" s="44"/>
      <c r="AA56" s="45"/>
      <c r="AB56" s="45"/>
      <c r="AC56" s="46"/>
      <c r="AD56" s="73" t="s">
        <v>43</v>
      </c>
      <c r="AE56" s="73" t="s">
        <v>45</v>
      </c>
    </row>
    <row r="57" spans="1:31" ht="15.75" thickBot="1" x14ac:dyDescent="0.3">
      <c r="A57" s="249" t="s">
        <v>162</v>
      </c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1"/>
    </row>
    <row r="58" spans="1:31" x14ac:dyDescent="0.25">
      <c r="A58" s="61"/>
      <c r="B58" s="68" t="s">
        <v>275</v>
      </c>
      <c r="C58" s="34" t="s">
        <v>106</v>
      </c>
      <c r="D58" s="165" t="s">
        <v>276</v>
      </c>
      <c r="E58" s="200"/>
      <c r="F58" s="36">
        <v>1</v>
      </c>
      <c r="G58" s="37">
        <v>1</v>
      </c>
      <c r="H58" s="37" t="s">
        <v>28</v>
      </c>
      <c r="I58" s="38">
        <v>3</v>
      </c>
      <c r="J58" s="36"/>
      <c r="K58" s="37"/>
      <c r="L58" s="37"/>
      <c r="M58" s="38"/>
      <c r="N58" s="36"/>
      <c r="O58" s="37"/>
      <c r="P58" s="37"/>
      <c r="Q58" s="38"/>
      <c r="R58" s="36"/>
      <c r="S58" s="37"/>
      <c r="T58" s="37"/>
      <c r="U58" s="38"/>
      <c r="V58" s="36"/>
      <c r="W58" s="37"/>
      <c r="X58" s="37"/>
      <c r="Y58" s="38"/>
      <c r="Z58" s="44"/>
      <c r="AA58" s="45"/>
      <c r="AB58" s="45"/>
      <c r="AC58" s="46"/>
      <c r="AD58" s="73" t="s">
        <v>43</v>
      </c>
      <c r="AE58" s="73" t="s">
        <v>141</v>
      </c>
    </row>
    <row r="59" spans="1:31" x14ac:dyDescent="0.25">
      <c r="A59" s="61"/>
      <c r="B59" s="68" t="s">
        <v>277</v>
      </c>
      <c r="C59" s="34" t="s">
        <v>195</v>
      </c>
      <c r="D59" s="197" t="s">
        <v>278</v>
      </c>
      <c r="E59" s="34" t="s">
        <v>106</v>
      </c>
      <c r="F59" s="36"/>
      <c r="G59" s="37"/>
      <c r="H59" s="37"/>
      <c r="I59" s="38"/>
      <c r="J59" s="36">
        <v>1</v>
      </c>
      <c r="K59" s="37">
        <v>2</v>
      </c>
      <c r="L59" s="37" t="s">
        <v>28</v>
      </c>
      <c r="M59" s="38">
        <v>4</v>
      </c>
      <c r="N59" s="36"/>
      <c r="O59" s="37"/>
      <c r="P59" s="37"/>
      <c r="Q59" s="38"/>
      <c r="R59" s="36"/>
      <c r="S59" s="37"/>
      <c r="T59" s="37"/>
      <c r="U59" s="38"/>
      <c r="V59" s="36"/>
      <c r="W59" s="37"/>
      <c r="X59" s="37"/>
      <c r="Y59" s="38"/>
      <c r="Z59" s="36"/>
      <c r="AA59" s="37"/>
      <c r="AB59" s="37"/>
      <c r="AC59" s="38"/>
      <c r="AD59" s="73" t="s">
        <v>43</v>
      </c>
      <c r="AE59" s="73" t="s">
        <v>108</v>
      </c>
    </row>
    <row r="60" spans="1:31" ht="15.75" thickBot="1" x14ac:dyDescent="0.3">
      <c r="A60" s="61"/>
      <c r="B60" s="68" t="s">
        <v>279</v>
      </c>
      <c r="C60" s="34" t="s">
        <v>107</v>
      </c>
      <c r="D60" s="165" t="s">
        <v>280</v>
      </c>
      <c r="E60" s="198"/>
      <c r="F60" s="36"/>
      <c r="G60" s="37"/>
      <c r="H60" s="37"/>
      <c r="I60" s="38"/>
      <c r="J60" s="36"/>
      <c r="K60" s="37"/>
      <c r="L60" s="37"/>
      <c r="M60" s="38"/>
      <c r="N60" s="36">
        <v>0</v>
      </c>
      <c r="O60" s="37">
        <v>2</v>
      </c>
      <c r="P60" s="37" t="s">
        <v>28</v>
      </c>
      <c r="Q60" s="38">
        <v>3</v>
      </c>
      <c r="R60" s="36"/>
      <c r="S60" s="37"/>
      <c r="T60" s="37"/>
      <c r="U60" s="38"/>
      <c r="V60" s="36"/>
      <c r="W60" s="37"/>
      <c r="X60" s="37"/>
      <c r="Y60" s="38"/>
      <c r="Z60" s="36"/>
      <c r="AA60" s="37"/>
      <c r="AB60" s="37"/>
      <c r="AC60" s="38"/>
      <c r="AD60" s="73" t="s">
        <v>43</v>
      </c>
      <c r="AE60" s="73" t="s">
        <v>108</v>
      </c>
    </row>
    <row r="61" spans="1:31" ht="15.75" thickBot="1" x14ac:dyDescent="0.3">
      <c r="A61" s="249" t="s">
        <v>163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1"/>
    </row>
    <row r="62" spans="1:31" x14ac:dyDescent="0.25">
      <c r="A62" s="61"/>
      <c r="B62" s="68" t="s">
        <v>281</v>
      </c>
      <c r="C62" s="132" t="s">
        <v>145</v>
      </c>
      <c r="D62" s="204" t="s">
        <v>282</v>
      </c>
      <c r="E62" s="109"/>
      <c r="F62" s="129">
        <v>1</v>
      </c>
      <c r="G62" s="130">
        <v>1</v>
      </c>
      <c r="H62" s="130" t="s">
        <v>24</v>
      </c>
      <c r="I62" s="131">
        <v>3</v>
      </c>
      <c r="J62" s="129"/>
      <c r="K62" s="130"/>
      <c r="L62" s="130"/>
      <c r="M62" s="131"/>
      <c r="N62" s="129"/>
      <c r="O62" s="130"/>
      <c r="P62" s="130"/>
      <c r="Q62" s="131"/>
      <c r="R62" s="36"/>
      <c r="S62" s="37"/>
      <c r="T62" s="37"/>
      <c r="U62" s="38"/>
      <c r="V62" s="36"/>
      <c r="W62" s="37"/>
      <c r="X62" s="37"/>
      <c r="Y62" s="38"/>
      <c r="Z62" s="37"/>
      <c r="AA62" s="37"/>
      <c r="AB62" s="56"/>
      <c r="AC62" s="84"/>
      <c r="AD62" s="73" t="s">
        <v>51</v>
      </c>
      <c r="AE62" s="73" t="s">
        <v>44</v>
      </c>
    </row>
    <row r="63" spans="1:31" x14ac:dyDescent="0.25">
      <c r="A63" s="61"/>
      <c r="B63" s="68" t="s">
        <v>506</v>
      </c>
      <c r="C63" s="132" t="s">
        <v>146</v>
      </c>
      <c r="D63" s="132" t="s">
        <v>283</v>
      </c>
      <c r="E63" s="203"/>
      <c r="F63" s="129"/>
      <c r="G63" s="130"/>
      <c r="H63" s="130"/>
      <c r="I63" s="131"/>
      <c r="J63" s="36">
        <v>0</v>
      </c>
      <c r="K63" s="37">
        <v>2</v>
      </c>
      <c r="L63" s="37" t="s">
        <v>28</v>
      </c>
      <c r="M63" s="131">
        <v>3</v>
      </c>
      <c r="N63" s="129"/>
      <c r="O63" s="130"/>
      <c r="P63" s="130"/>
      <c r="Q63" s="131"/>
      <c r="R63" s="36"/>
      <c r="S63" s="37"/>
      <c r="T63" s="37"/>
      <c r="U63" s="38"/>
      <c r="V63" s="36"/>
      <c r="W63" s="37"/>
      <c r="X63" s="37"/>
      <c r="Y63" s="38"/>
      <c r="Z63" s="37"/>
      <c r="AA63" s="37"/>
      <c r="AB63" s="37"/>
      <c r="AC63" s="84"/>
      <c r="AD63" s="73" t="s">
        <v>51</v>
      </c>
      <c r="AE63" s="73" t="s">
        <v>44</v>
      </c>
    </row>
    <row r="64" spans="1:31" ht="15.75" thickBot="1" x14ac:dyDescent="0.3">
      <c r="A64" s="61"/>
      <c r="B64" s="68" t="s">
        <v>284</v>
      </c>
      <c r="C64" s="132" t="s">
        <v>196</v>
      </c>
      <c r="D64" s="205" t="s">
        <v>285</v>
      </c>
      <c r="E64" s="206" t="s">
        <v>511</v>
      </c>
      <c r="F64" s="129"/>
      <c r="G64" s="130"/>
      <c r="H64" s="130"/>
      <c r="I64" s="131"/>
      <c r="J64" s="129"/>
      <c r="K64" s="130"/>
      <c r="L64" s="130"/>
      <c r="M64" s="131"/>
      <c r="N64" s="129">
        <v>2</v>
      </c>
      <c r="O64" s="130">
        <v>2</v>
      </c>
      <c r="P64" s="130" t="s">
        <v>24</v>
      </c>
      <c r="Q64" s="131">
        <v>6</v>
      </c>
      <c r="R64" s="36"/>
      <c r="S64" s="37"/>
      <c r="T64" s="37"/>
      <c r="U64" s="38"/>
      <c r="V64" s="36"/>
      <c r="W64" s="37"/>
      <c r="X64" s="37"/>
      <c r="Y64" s="38"/>
      <c r="Z64" s="37"/>
      <c r="AA64" s="37"/>
      <c r="AB64" s="163"/>
      <c r="AC64" s="84"/>
      <c r="AD64" s="73" t="s">
        <v>43</v>
      </c>
      <c r="AE64" s="73" t="s">
        <v>109</v>
      </c>
    </row>
    <row r="65" spans="1:31" ht="15.75" thickBot="1" x14ac:dyDescent="0.3">
      <c r="A65" s="249" t="s">
        <v>164</v>
      </c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1"/>
    </row>
    <row r="66" spans="1:31" x14ac:dyDescent="0.25">
      <c r="A66" s="61"/>
      <c r="B66" s="68" t="s">
        <v>290</v>
      </c>
      <c r="C66" s="34" t="s">
        <v>148</v>
      </c>
      <c r="D66" s="167" t="s">
        <v>291</v>
      </c>
      <c r="E66" s="200"/>
      <c r="F66" s="129">
        <v>0</v>
      </c>
      <c r="G66" s="130">
        <v>2</v>
      </c>
      <c r="H66" s="130" t="s">
        <v>28</v>
      </c>
      <c r="I66" s="131">
        <v>0</v>
      </c>
      <c r="J66" s="129"/>
      <c r="K66" s="130"/>
      <c r="L66" s="130"/>
      <c r="M66" s="131"/>
      <c r="N66" s="129"/>
      <c r="O66" s="130"/>
      <c r="P66" s="130"/>
      <c r="Q66" s="131"/>
      <c r="R66" s="129"/>
      <c r="S66" s="130"/>
      <c r="T66" s="130"/>
      <c r="U66" s="131"/>
      <c r="V66" s="36"/>
      <c r="W66" s="37"/>
      <c r="X66" s="37"/>
      <c r="Y66" s="38"/>
      <c r="Z66" s="44"/>
      <c r="AA66" s="45"/>
      <c r="AB66" s="45"/>
      <c r="AC66" s="46"/>
      <c r="AD66" s="73" t="s">
        <v>49</v>
      </c>
      <c r="AE66" s="73" t="s">
        <v>178</v>
      </c>
    </row>
    <row r="67" spans="1:31" x14ac:dyDescent="0.25">
      <c r="A67" s="61"/>
      <c r="B67" s="68" t="s">
        <v>292</v>
      </c>
      <c r="C67" s="34" t="s">
        <v>149</v>
      </c>
      <c r="D67" s="167" t="s">
        <v>293</v>
      </c>
      <c r="E67" s="69"/>
      <c r="F67" s="129"/>
      <c r="G67" s="130"/>
      <c r="H67" s="130"/>
      <c r="I67" s="131"/>
      <c r="J67" s="129">
        <v>0</v>
      </c>
      <c r="K67" s="130">
        <v>2</v>
      </c>
      <c r="L67" s="130" t="s">
        <v>28</v>
      </c>
      <c r="M67" s="131">
        <v>0</v>
      </c>
      <c r="N67" s="129"/>
      <c r="O67" s="130"/>
      <c r="P67" s="130"/>
      <c r="Q67" s="131"/>
      <c r="R67" s="129"/>
      <c r="S67" s="130"/>
      <c r="T67" s="130"/>
      <c r="U67" s="131"/>
      <c r="V67" s="36"/>
      <c r="W67" s="37"/>
      <c r="X67" s="37"/>
      <c r="Y67" s="38"/>
      <c r="Z67" s="36"/>
      <c r="AA67" s="37"/>
      <c r="AB67" s="37"/>
      <c r="AC67" s="38"/>
      <c r="AD67" s="73" t="s">
        <v>49</v>
      </c>
      <c r="AE67" s="73" t="s">
        <v>178</v>
      </c>
    </row>
    <row r="68" spans="1:31" x14ac:dyDescent="0.25">
      <c r="A68" s="61"/>
      <c r="B68" s="68" t="s">
        <v>286</v>
      </c>
      <c r="C68" s="34" t="s">
        <v>110</v>
      </c>
      <c r="D68" s="165" t="s">
        <v>287</v>
      </c>
      <c r="E68" s="69"/>
      <c r="F68" s="129"/>
      <c r="G68" s="130"/>
      <c r="H68" s="130"/>
      <c r="I68" s="131"/>
      <c r="J68" s="129"/>
      <c r="K68" s="130"/>
      <c r="L68" s="130"/>
      <c r="M68" s="131"/>
      <c r="N68" s="129">
        <v>2</v>
      </c>
      <c r="O68" s="130">
        <v>1</v>
      </c>
      <c r="P68" s="130" t="s">
        <v>24</v>
      </c>
      <c r="Q68" s="131">
        <v>4</v>
      </c>
      <c r="R68" s="129"/>
      <c r="S68" s="130"/>
      <c r="T68" s="130"/>
      <c r="U68" s="131"/>
      <c r="V68" s="36"/>
      <c r="W68" s="37"/>
      <c r="X68" s="37"/>
      <c r="Y68" s="38"/>
      <c r="Z68" s="36"/>
      <c r="AA68" s="37"/>
      <c r="AB68" s="37"/>
      <c r="AC68" s="38"/>
      <c r="AD68" s="73" t="s">
        <v>49</v>
      </c>
      <c r="AE68" s="73" t="s">
        <v>50</v>
      </c>
    </row>
    <row r="69" spans="1:31" ht="15.75" thickBot="1" x14ac:dyDescent="0.3">
      <c r="A69" s="61"/>
      <c r="B69" s="68" t="s">
        <v>288</v>
      </c>
      <c r="C69" s="34" t="s">
        <v>111</v>
      </c>
      <c r="D69" s="197" t="s">
        <v>289</v>
      </c>
      <c r="E69" s="196" t="s">
        <v>110</v>
      </c>
      <c r="F69" s="129"/>
      <c r="G69" s="130"/>
      <c r="H69" s="130"/>
      <c r="I69" s="131"/>
      <c r="J69" s="129"/>
      <c r="K69" s="130"/>
      <c r="L69" s="130"/>
      <c r="M69" s="131"/>
      <c r="N69" s="129"/>
      <c r="O69" s="130"/>
      <c r="P69" s="130"/>
      <c r="Q69" s="131"/>
      <c r="R69" s="129">
        <v>1</v>
      </c>
      <c r="S69" s="130">
        <v>2</v>
      </c>
      <c r="T69" s="130" t="s">
        <v>28</v>
      </c>
      <c r="U69" s="131">
        <v>4</v>
      </c>
      <c r="V69" s="36"/>
      <c r="W69" s="37"/>
      <c r="X69" s="37"/>
      <c r="Y69" s="38"/>
      <c r="Z69" s="44"/>
      <c r="AA69" s="45"/>
      <c r="AB69" s="45"/>
      <c r="AC69" s="46"/>
      <c r="AD69" s="73" t="s">
        <v>49</v>
      </c>
      <c r="AE69" s="73" t="s">
        <v>50</v>
      </c>
    </row>
    <row r="70" spans="1:31" ht="15.75" thickBot="1" x14ac:dyDescent="0.3">
      <c r="A70" s="48"/>
      <c r="B70" s="49"/>
      <c r="C70" s="50" t="s">
        <v>29</v>
      </c>
      <c r="D70" s="166"/>
      <c r="E70" s="49"/>
      <c r="F70" s="48">
        <f>SUM(F66:F69,F62:F64,F58:F60,F52:F56,F47:F50,F44:F45)</f>
        <v>4</v>
      </c>
      <c r="G70" s="52">
        <f>SUM(G66:G69,G62:G64,G58:G60,G52:G56,G47:G50,G44:G45)</f>
        <v>11</v>
      </c>
      <c r="H70" s="52"/>
      <c r="I70" s="155">
        <f>SUM(I66:I69,I62:I64,I58:I60,I52:I56,I47:I50,I44:I45)</f>
        <v>15</v>
      </c>
      <c r="J70" s="48">
        <f t="shared" ref="J70:AC70" si="1">SUM(J66:J69,J62:J64,J58:J60,J52:J56,J47:J50,J44:J45)</f>
        <v>3</v>
      </c>
      <c r="K70" s="52">
        <f t="shared" si="1"/>
        <v>9</v>
      </c>
      <c r="L70" s="52"/>
      <c r="M70" s="155">
        <f>SUM(M66:M69,M62:M64,M58:M60,M52:M56,M47:M50,M44:M45)</f>
        <v>13</v>
      </c>
      <c r="N70" s="48">
        <f t="shared" si="1"/>
        <v>6</v>
      </c>
      <c r="O70" s="52">
        <f t="shared" si="1"/>
        <v>10</v>
      </c>
      <c r="P70" s="52"/>
      <c r="Q70" s="155">
        <f t="shared" si="1"/>
        <v>19</v>
      </c>
      <c r="R70" s="48">
        <f t="shared" si="1"/>
        <v>2</v>
      </c>
      <c r="S70" s="52">
        <f t="shared" si="1"/>
        <v>6</v>
      </c>
      <c r="T70" s="52"/>
      <c r="U70" s="155">
        <f t="shared" si="1"/>
        <v>11</v>
      </c>
      <c r="V70" s="48">
        <f t="shared" si="1"/>
        <v>0</v>
      </c>
      <c r="W70" s="52">
        <f t="shared" si="1"/>
        <v>0</v>
      </c>
      <c r="X70" s="52"/>
      <c r="Y70" s="155">
        <f t="shared" si="1"/>
        <v>0</v>
      </c>
      <c r="Z70" s="48">
        <f t="shared" si="1"/>
        <v>0</v>
      </c>
      <c r="AA70" s="52">
        <f t="shared" si="1"/>
        <v>0</v>
      </c>
      <c r="AB70" s="52"/>
      <c r="AC70" s="155">
        <f t="shared" si="1"/>
        <v>0</v>
      </c>
      <c r="AD70" s="92"/>
      <c r="AE70" s="51"/>
    </row>
    <row r="71" spans="1:31" ht="24" customHeight="1" thickBot="1" x14ac:dyDescent="0.3">
      <c r="A71" s="246" t="s">
        <v>151</v>
      </c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8"/>
    </row>
    <row r="72" spans="1:31" s="110" customFormat="1" ht="14.25" x14ac:dyDescent="0.2">
      <c r="A72" s="68"/>
      <c r="B72" s="68" t="s">
        <v>294</v>
      </c>
      <c r="C72" s="93" t="s">
        <v>112</v>
      </c>
      <c r="D72" s="93" t="s">
        <v>295</v>
      </c>
      <c r="E72" s="34"/>
      <c r="F72" s="36">
        <v>0</v>
      </c>
      <c r="G72" s="37" t="s">
        <v>171</v>
      </c>
      <c r="H72" s="37" t="s">
        <v>28</v>
      </c>
      <c r="I72" s="38">
        <v>3</v>
      </c>
      <c r="J72" s="36"/>
      <c r="K72" s="37"/>
      <c r="L72" s="37"/>
      <c r="M72" s="38"/>
      <c r="N72" s="36"/>
      <c r="O72" s="37"/>
      <c r="P72" s="37"/>
      <c r="Q72" s="38"/>
      <c r="R72" s="36"/>
      <c r="S72" s="37"/>
      <c r="T72" s="37"/>
      <c r="U72" s="38"/>
      <c r="V72" s="36"/>
      <c r="W72" s="37"/>
      <c r="X72" s="37"/>
      <c r="Y72" s="38"/>
      <c r="Z72" s="36"/>
      <c r="AA72" s="37"/>
      <c r="AB72" s="37"/>
      <c r="AC72" s="38"/>
      <c r="AD72" s="85" t="s">
        <v>51</v>
      </c>
      <c r="AE72" s="73" t="s">
        <v>116</v>
      </c>
    </row>
    <row r="73" spans="1:31" s="110" customFormat="1" ht="14.25" x14ac:dyDescent="0.2">
      <c r="A73" s="68"/>
      <c r="B73" s="68" t="s">
        <v>296</v>
      </c>
      <c r="C73" s="93" t="s">
        <v>144</v>
      </c>
      <c r="D73" s="93" t="s">
        <v>297</v>
      </c>
      <c r="E73" s="34" t="s">
        <v>153</v>
      </c>
      <c r="F73" s="36"/>
      <c r="G73" s="37"/>
      <c r="H73" s="37"/>
      <c r="I73" s="38"/>
      <c r="J73" s="36">
        <v>0</v>
      </c>
      <c r="K73" s="37" t="s">
        <v>172</v>
      </c>
      <c r="L73" s="37" t="s">
        <v>28</v>
      </c>
      <c r="M73" s="38">
        <v>3</v>
      </c>
      <c r="N73" s="36"/>
      <c r="O73" s="37"/>
      <c r="P73" s="37"/>
      <c r="Q73" s="38"/>
      <c r="R73" s="36"/>
      <c r="S73" s="37"/>
      <c r="T73" s="37"/>
      <c r="U73" s="38"/>
      <c r="V73" s="36"/>
      <c r="W73" s="37"/>
      <c r="X73" s="37"/>
      <c r="Y73" s="38"/>
      <c r="Z73" s="36"/>
      <c r="AA73" s="37"/>
      <c r="AB73" s="37"/>
      <c r="AC73" s="38"/>
      <c r="AD73" s="85" t="s">
        <v>51</v>
      </c>
      <c r="AE73" s="73" t="s">
        <v>115</v>
      </c>
    </row>
    <row r="74" spans="1:31" s="110" customFormat="1" ht="25.5" x14ac:dyDescent="0.2">
      <c r="A74" s="68"/>
      <c r="B74" s="68" t="s">
        <v>298</v>
      </c>
      <c r="C74" s="93" t="s">
        <v>143</v>
      </c>
      <c r="D74" s="93" t="s">
        <v>299</v>
      </c>
      <c r="E74" s="34" t="s">
        <v>154</v>
      </c>
      <c r="F74" s="36"/>
      <c r="G74" s="37"/>
      <c r="H74" s="37"/>
      <c r="I74" s="38"/>
      <c r="J74" s="36"/>
      <c r="K74" s="37"/>
      <c r="L74" s="37"/>
      <c r="M74" s="38"/>
      <c r="N74" s="36">
        <v>0</v>
      </c>
      <c r="O74" s="37" t="s">
        <v>172</v>
      </c>
      <c r="P74" s="37" t="s">
        <v>28</v>
      </c>
      <c r="Q74" s="38">
        <v>4</v>
      </c>
      <c r="R74" s="36"/>
      <c r="S74" s="37"/>
      <c r="T74" s="37"/>
      <c r="U74" s="38"/>
      <c r="V74" s="36"/>
      <c r="W74" s="37"/>
      <c r="X74" s="37"/>
      <c r="Y74" s="38"/>
      <c r="Z74" s="36"/>
      <c r="AA74" s="37"/>
      <c r="AB74" s="37"/>
      <c r="AC74" s="38"/>
      <c r="AD74" s="85" t="s">
        <v>51</v>
      </c>
      <c r="AE74" s="73" t="s">
        <v>115</v>
      </c>
    </row>
    <row r="75" spans="1:31" s="110" customFormat="1" ht="25.5" x14ac:dyDescent="0.2">
      <c r="A75" s="68"/>
      <c r="B75" s="68" t="s">
        <v>300</v>
      </c>
      <c r="C75" s="133" t="s">
        <v>197</v>
      </c>
      <c r="D75" s="133" t="s">
        <v>301</v>
      </c>
      <c r="E75" s="34" t="s">
        <v>207</v>
      </c>
      <c r="F75" s="36"/>
      <c r="G75" s="37"/>
      <c r="H75" s="37"/>
      <c r="I75" s="38"/>
      <c r="J75" s="36"/>
      <c r="K75" s="37"/>
      <c r="L75" s="37"/>
      <c r="M75" s="38"/>
      <c r="N75" s="36"/>
      <c r="O75" s="37"/>
      <c r="P75" s="37"/>
      <c r="Q75" s="38"/>
      <c r="R75" s="36">
        <v>0</v>
      </c>
      <c r="S75" s="37" t="s">
        <v>172</v>
      </c>
      <c r="T75" s="37" t="s">
        <v>28</v>
      </c>
      <c r="U75" s="38">
        <v>4</v>
      </c>
      <c r="V75" s="36"/>
      <c r="W75" s="37"/>
      <c r="X75" s="37"/>
      <c r="Y75" s="38"/>
      <c r="Z75" s="36"/>
      <c r="AA75" s="37"/>
      <c r="AB75" s="37"/>
      <c r="AC75" s="38"/>
      <c r="AD75" s="85" t="s">
        <v>51</v>
      </c>
      <c r="AE75" s="73" t="s">
        <v>115</v>
      </c>
    </row>
    <row r="76" spans="1:31" s="110" customFormat="1" ht="14.25" x14ac:dyDescent="0.2">
      <c r="A76" s="68"/>
      <c r="B76" s="68" t="s">
        <v>302</v>
      </c>
      <c r="C76" s="133" t="s">
        <v>150</v>
      </c>
      <c r="D76" s="133" t="s">
        <v>303</v>
      </c>
      <c r="E76" s="34" t="s">
        <v>155</v>
      </c>
      <c r="F76" s="36"/>
      <c r="G76" s="37"/>
      <c r="H76" s="37"/>
      <c r="I76" s="38"/>
      <c r="J76" s="36"/>
      <c r="K76" s="37"/>
      <c r="L76" s="37"/>
      <c r="M76" s="38"/>
      <c r="N76" s="36"/>
      <c r="O76" s="37"/>
      <c r="P76" s="37"/>
      <c r="Q76" s="38"/>
      <c r="R76" s="36"/>
      <c r="S76" s="37"/>
      <c r="T76" s="37"/>
      <c r="U76" s="38"/>
      <c r="V76" s="36">
        <v>0</v>
      </c>
      <c r="W76" s="37" t="s">
        <v>172</v>
      </c>
      <c r="X76" s="37" t="s">
        <v>28</v>
      </c>
      <c r="Y76" s="38">
        <v>4</v>
      </c>
      <c r="Z76" s="36"/>
      <c r="AA76" s="37"/>
      <c r="AB76" s="37"/>
      <c r="AC76" s="38"/>
      <c r="AD76" s="85" t="s">
        <v>51</v>
      </c>
      <c r="AE76" s="73" t="s">
        <v>115</v>
      </c>
    </row>
    <row r="77" spans="1:31" s="110" customFormat="1" thickBot="1" x14ac:dyDescent="0.25">
      <c r="A77" s="68"/>
      <c r="B77" s="68" t="s">
        <v>304</v>
      </c>
      <c r="C77" s="93" t="s">
        <v>113</v>
      </c>
      <c r="D77" s="93" t="s">
        <v>305</v>
      </c>
      <c r="E77" s="34" t="s">
        <v>152</v>
      </c>
      <c r="F77" s="36"/>
      <c r="G77" s="37"/>
      <c r="H77" s="37"/>
      <c r="I77" s="38"/>
      <c r="J77" s="36"/>
      <c r="K77" s="37"/>
      <c r="L77" s="37"/>
      <c r="M77" s="38"/>
      <c r="N77" s="36"/>
      <c r="O77" s="37"/>
      <c r="P77" s="37"/>
      <c r="Q77" s="38"/>
      <c r="R77" s="36"/>
      <c r="S77" s="37"/>
      <c r="T77" s="37"/>
      <c r="U77" s="38"/>
      <c r="V77" s="36"/>
      <c r="W77" s="37"/>
      <c r="X77" s="37"/>
      <c r="Y77" s="38"/>
      <c r="Z77" s="36">
        <v>0</v>
      </c>
      <c r="AA77" s="37" t="s">
        <v>173</v>
      </c>
      <c r="AB77" s="37" t="s">
        <v>114</v>
      </c>
      <c r="AC77" s="38">
        <v>10</v>
      </c>
      <c r="AD77" s="85" t="s">
        <v>51</v>
      </c>
      <c r="AE77" s="73" t="s">
        <v>116</v>
      </c>
    </row>
    <row r="78" spans="1:31" ht="15.75" thickBot="1" x14ac:dyDescent="0.3">
      <c r="A78" s="48"/>
      <c r="B78" s="49"/>
      <c r="C78" s="50" t="s">
        <v>29</v>
      </c>
      <c r="D78" s="166"/>
      <c r="E78" s="49"/>
      <c r="F78" s="48">
        <f>SUM(F72:F77)</f>
        <v>0</v>
      </c>
      <c r="G78" s="52">
        <f>SUM(G72:G77)</f>
        <v>0</v>
      </c>
      <c r="H78" s="52"/>
      <c r="I78" s="53">
        <f>SUM(I72:I77)</f>
        <v>3</v>
      </c>
      <c r="J78" s="48">
        <f>SUM(J72:J77)</f>
        <v>0</v>
      </c>
      <c r="K78" s="52">
        <f>SUM(K72:K77)</f>
        <v>0</v>
      </c>
      <c r="L78" s="52"/>
      <c r="M78" s="53">
        <f>SUM(M72:M77)</f>
        <v>3</v>
      </c>
      <c r="N78" s="48">
        <f>SUM(N72:N77)</f>
        <v>0</v>
      </c>
      <c r="O78" s="52">
        <f>SUM(O72:O77)</f>
        <v>0</v>
      </c>
      <c r="P78" s="52"/>
      <c r="Q78" s="53">
        <f>SUM(Q72:Q77)</f>
        <v>4</v>
      </c>
      <c r="R78" s="48">
        <f>SUM(R72:R77)</f>
        <v>0</v>
      </c>
      <c r="S78" s="52">
        <f>SUM(S72:S77)</f>
        <v>0</v>
      </c>
      <c r="T78" s="52"/>
      <c r="U78" s="53">
        <f>SUM(U72:U77)</f>
        <v>4</v>
      </c>
      <c r="V78" s="48">
        <f>SUM(V72:V77)</f>
        <v>0</v>
      </c>
      <c r="W78" s="52">
        <f>SUM(W72:W77)</f>
        <v>0</v>
      </c>
      <c r="X78" s="52"/>
      <c r="Y78" s="53">
        <f>SUM(Y72:Y77)</f>
        <v>4</v>
      </c>
      <c r="Z78" s="48">
        <f>SUM(Z72:Z77)</f>
        <v>0</v>
      </c>
      <c r="AA78" s="52">
        <f>SUM(AA77,AA72:AA76)</f>
        <v>0</v>
      </c>
      <c r="AB78" s="52"/>
      <c r="AC78" s="53">
        <f>SUM(AC72:AC77)</f>
        <v>10</v>
      </c>
      <c r="AD78" s="92"/>
      <c r="AE78" s="51"/>
    </row>
    <row r="79" spans="1:31" ht="24.75" customHeight="1" thickBot="1" x14ac:dyDescent="0.3">
      <c r="A79" s="284" t="s">
        <v>186</v>
      </c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6"/>
    </row>
    <row r="80" spans="1:31" x14ac:dyDescent="0.25">
      <c r="A80" s="42"/>
      <c r="B80" s="42" t="s">
        <v>311</v>
      </c>
      <c r="C80" s="100" t="s">
        <v>198</v>
      </c>
      <c r="D80" s="201" t="s">
        <v>312</v>
      </c>
      <c r="E80" s="145"/>
      <c r="F80" s="87">
        <v>0</v>
      </c>
      <c r="G80" s="45">
        <v>2</v>
      </c>
      <c r="H80" s="45" t="s">
        <v>28</v>
      </c>
      <c r="I80" s="47">
        <v>0</v>
      </c>
      <c r="J80" s="44"/>
      <c r="K80" s="45"/>
      <c r="L80" s="45"/>
      <c r="M80" s="46"/>
      <c r="N80" s="87"/>
      <c r="O80" s="45"/>
      <c r="P80" s="45"/>
      <c r="Q80" s="47"/>
      <c r="R80" s="44"/>
      <c r="S80" s="45"/>
      <c r="T80" s="45"/>
      <c r="U80" s="46"/>
      <c r="V80" s="87"/>
      <c r="W80" s="45"/>
      <c r="X80" s="45"/>
      <c r="Y80" s="47"/>
      <c r="Z80" s="44"/>
      <c r="AA80" s="45"/>
      <c r="AB80" s="45"/>
      <c r="AC80" s="46"/>
      <c r="AD80" s="101" t="s">
        <v>52</v>
      </c>
      <c r="AE80" s="88" t="s">
        <v>187</v>
      </c>
    </row>
    <row r="81" spans="1:31" x14ac:dyDescent="0.25">
      <c r="A81" s="42"/>
      <c r="B81" s="42" t="s">
        <v>313</v>
      </c>
      <c r="C81" s="100" t="s">
        <v>199</v>
      </c>
      <c r="D81" s="86" t="s">
        <v>314</v>
      </c>
      <c r="E81" s="86" t="s">
        <v>198</v>
      </c>
      <c r="F81" s="87"/>
      <c r="G81" s="45"/>
      <c r="H81" s="45"/>
      <c r="I81" s="47"/>
      <c r="J81" s="44">
        <v>0</v>
      </c>
      <c r="K81" s="45">
        <v>2</v>
      </c>
      <c r="L81" s="45" t="s">
        <v>28</v>
      </c>
      <c r="M81" s="46">
        <v>0</v>
      </c>
      <c r="N81" s="87"/>
      <c r="O81" s="45"/>
      <c r="P81" s="45"/>
      <c r="Q81" s="47"/>
      <c r="R81" s="44"/>
      <c r="S81" s="45"/>
      <c r="T81" s="45"/>
      <c r="U81" s="46"/>
      <c r="V81" s="87"/>
      <c r="W81" s="45"/>
      <c r="X81" s="45"/>
      <c r="Y81" s="47"/>
      <c r="Z81" s="44"/>
      <c r="AA81" s="45"/>
      <c r="AB81" s="45"/>
      <c r="AC81" s="46"/>
      <c r="AD81" s="101" t="s">
        <v>52</v>
      </c>
      <c r="AE81" s="88" t="s">
        <v>187</v>
      </c>
    </row>
    <row r="82" spans="1:31" x14ac:dyDescent="0.25">
      <c r="A82" s="42"/>
      <c r="B82" s="42" t="s">
        <v>315</v>
      </c>
      <c r="C82" s="100" t="s">
        <v>200</v>
      </c>
      <c r="D82" s="86" t="s">
        <v>316</v>
      </c>
      <c r="E82" s="86" t="s">
        <v>199</v>
      </c>
      <c r="F82" s="87"/>
      <c r="G82" s="45"/>
      <c r="H82" s="45"/>
      <c r="I82" s="47"/>
      <c r="J82" s="44"/>
      <c r="K82" s="45"/>
      <c r="L82" s="45"/>
      <c r="M82" s="46"/>
      <c r="N82" s="87">
        <v>0</v>
      </c>
      <c r="O82" s="45">
        <v>2</v>
      </c>
      <c r="P82" s="45" t="s">
        <v>28</v>
      </c>
      <c r="Q82" s="47">
        <v>0</v>
      </c>
      <c r="R82" s="44"/>
      <c r="S82" s="45"/>
      <c r="T82" s="45"/>
      <c r="U82" s="46"/>
      <c r="V82" s="87"/>
      <c r="W82" s="45"/>
      <c r="X82" s="45"/>
      <c r="Y82" s="47"/>
      <c r="Z82" s="44"/>
      <c r="AA82" s="45"/>
      <c r="AB82" s="45"/>
      <c r="AC82" s="46"/>
      <c r="AD82" s="101" t="s">
        <v>52</v>
      </c>
      <c r="AE82" s="88" t="s">
        <v>187</v>
      </c>
    </row>
    <row r="83" spans="1:31" ht="15.75" thickBot="1" x14ac:dyDescent="0.3">
      <c r="A83" s="61"/>
      <c r="B83" s="102" t="s">
        <v>317</v>
      </c>
      <c r="C83" s="103" t="s">
        <v>53</v>
      </c>
      <c r="D83" s="196" t="s">
        <v>318</v>
      </c>
      <c r="E83" s="76" t="s">
        <v>200</v>
      </c>
      <c r="F83" s="104"/>
      <c r="G83" s="105"/>
      <c r="H83" s="105"/>
      <c r="I83" s="106"/>
      <c r="J83" s="107"/>
      <c r="K83" s="105"/>
      <c r="L83" s="105"/>
      <c r="M83" s="108"/>
      <c r="N83" s="104"/>
      <c r="O83" s="105">
        <v>0</v>
      </c>
      <c r="P83" s="105" t="s">
        <v>54</v>
      </c>
      <c r="Q83" s="95">
        <v>0</v>
      </c>
      <c r="R83" s="104"/>
      <c r="S83" s="105"/>
      <c r="T83" s="105"/>
      <c r="U83" s="108"/>
      <c r="V83" s="104"/>
      <c r="W83" s="105"/>
      <c r="X83" s="105"/>
      <c r="Y83" s="106"/>
      <c r="Z83" s="107"/>
      <c r="AA83" s="105"/>
      <c r="AB83" s="105"/>
      <c r="AC83" s="108"/>
      <c r="AD83" s="101" t="s">
        <v>52</v>
      </c>
      <c r="AE83" s="88" t="s">
        <v>187</v>
      </c>
    </row>
    <row r="84" spans="1:31" ht="15.75" thickBot="1" x14ac:dyDescent="0.3">
      <c r="A84" s="48"/>
      <c r="B84" s="49"/>
      <c r="C84" s="50" t="s">
        <v>29</v>
      </c>
      <c r="D84" s="166"/>
      <c r="E84" s="49"/>
      <c r="F84" s="48">
        <f>SUM(F80:F82)</f>
        <v>0</v>
      </c>
      <c r="G84" s="52">
        <f>SUM(G80:G82)</f>
        <v>2</v>
      </c>
      <c r="H84" s="52"/>
      <c r="I84" s="53">
        <f>SUM(I80:I82)</f>
        <v>0</v>
      </c>
      <c r="J84" s="48">
        <f>SUM(J80:J82)</f>
        <v>0</v>
      </c>
      <c r="K84" s="52">
        <f>SUM(K80:K82)</f>
        <v>2</v>
      </c>
      <c r="L84" s="52"/>
      <c r="M84" s="53">
        <f>SUM(M80:M82)</f>
        <v>0</v>
      </c>
      <c r="N84" s="48">
        <f>SUM(N80:N82)</f>
        <v>0</v>
      </c>
      <c r="O84" s="52">
        <f>SUM(O80:O83)</f>
        <v>2</v>
      </c>
      <c r="P84" s="52"/>
      <c r="Q84" s="53">
        <f>SUM(Q82:Q83,Q80:Q81)</f>
        <v>0</v>
      </c>
      <c r="R84" s="82">
        <f t="shared" ref="R84:AC84" si="2">SUM(R80:R82)</f>
        <v>0</v>
      </c>
      <c r="S84" s="82">
        <f t="shared" si="2"/>
        <v>0</v>
      </c>
      <c r="T84" s="52"/>
      <c r="U84" s="92">
        <f t="shared" si="2"/>
        <v>0</v>
      </c>
      <c r="V84" s="48">
        <f t="shared" si="2"/>
        <v>0</v>
      </c>
      <c r="W84" s="52">
        <f t="shared" si="2"/>
        <v>0</v>
      </c>
      <c r="X84" s="52"/>
      <c r="Y84" s="92">
        <f t="shared" si="2"/>
        <v>0</v>
      </c>
      <c r="Z84" s="48">
        <f t="shared" si="2"/>
        <v>0</v>
      </c>
      <c r="AA84" s="81">
        <f t="shared" si="2"/>
        <v>0</v>
      </c>
      <c r="AB84" s="52"/>
      <c r="AC84" s="92">
        <f t="shared" si="2"/>
        <v>0</v>
      </c>
      <c r="AD84" s="92"/>
      <c r="AE84" s="51"/>
    </row>
    <row r="85" spans="1:31" ht="23.25" customHeight="1" thickBot="1" x14ac:dyDescent="0.3">
      <c r="A85" s="246" t="s">
        <v>212</v>
      </c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8"/>
    </row>
    <row r="86" spans="1:31" ht="25.5" x14ac:dyDescent="0.25">
      <c r="A86" s="68"/>
      <c r="B86" s="68" t="s">
        <v>306</v>
      </c>
      <c r="C86" s="34" t="s">
        <v>209</v>
      </c>
      <c r="D86" s="29" t="s">
        <v>307</v>
      </c>
      <c r="E86" s="83"/>
      <c r="F86" s="36"/>
      <c r="G86" s="37"/>
      <c r="H86" s="37"/>
      <c r="I86" s="38"/>
      <c r="J86" s="36"/>
      <c r="K86" s="37"/>
      <c r="L86" s="37"/>
      <c r="M86" s="38"/>
      <c r="N86" s="36"/>
      <c r="O86" s="37"/>
      <c r="P86" s="37"/>
      <c r="Q86" s="38"/>
      <c r="R86" s="36">
        <v>0</v>
      </c>
      <c r="S86" s="37" t="s">
        <v>170</v>
      </c>
      <c r="T86" s="37" t="s">
        <v>28</v>
      </c>
      <c r="U86" s="38">
        <v>3</v>
      </c>
      <c r="V86" s="36"/>
      <c r="W86" s="37"/>
      <c r="X86" s="37"/>
      <c r="Y86" s="38"/>
      <c r="Z86" s="36"/>
      <c r="AA86" s="37"/>
      <c r="AB86" s="37"/>
      <c r="AC86" s="38"/>
      <c r="AD86" s="144" t="s">
        <v>38</v>
      </c>
      <c r="AE86" s="73" t="s">
        <v>40</v>
      </c>
    </row>
    <row r="87" spans="1:31" x14ac:dyDescent="0.25">
      <c r="A87" s="60"/>
      <c r="B87" s="68" t="s">
        <v>308</v>
      </c>
      <c r="C87" s="86" t="s">
        <v>210</v>
      </c>
      <c r="D87" s="86" t="s">
        <v>309</v>
      </c>
      <c r="E87" s="202"/>
      <c r="F87" s="44"/>
      <c r="G87" s="45"/>
      <c r="H87" s="45"/>
      <c r="I87" s="46"/>
      <c r="J87" s="44"/>
      <c r="K87" s="45"/>
      <c r="L87" s="45"/>
      <c r="M87" s="46"/>
      <c r="N87" s="44"/>
      <c r="O87" s="45"/>
      <c r="P87" s="45"/>
      <c r="Q87" s="46"/>
      <c r="R87" s="44"/>
      <c r="S87" s="45"/>
      <c r="T87" s="45"/>
      <c r="U87" s="46"/>
      <c r="V87" s="44">
        <v>0</v>
      </c>
      <c r="W87" s="37" t="s">
        <v>170</v>
      </c>
      <c r="X87" s="45" t="s">
        <v>28</v>
      </c>
      <c r="Y87" s="46">
        <v>3</v>
      </c>
      <c r="Z87" s="44"/>
      <c r="AA87" s="45"/>
      <c r="AB87" s="45"/>
      <c r="AC87" s="46"/>
      <c r="AD87" s="85" t="s">
        <v>51</v>
      </c>
      <c r="AE87" s="88" t="s">
        <v>123</v>
      </c>
    </row>
    <row r="88" spans="1:31" ht="26.25" thickBot="1" x14ac:dyDescent="0.3">
      <c r="A88" s="94"/>
      <c r="B88" s="61" t="s">
        <v>507</v>
      </c>
      <c r="C88" s="86" t="s">
        <v>211</v>
      </c>
      <c r="D88" s="76" t="s">
        <v>310</v>
      </c>
      <c r="E88" s="202"/>
      <c r="F88" s="63"/>
      <c r="G88" s="64"/>
      <c r="H88" s="64"/>
      <c r="I88" s="65"/>
      <c r="J88" s="63"/>
      <c r="K88" s="64"/>
      <c r="L88" s="64"/>
      <c r="M88" s="65"/>
      <c r="N88" s="63"/>
      <c r="O88" s="64"/>
      <c r="P88" s="64"/>
      <c r="Q88" s="65"/>
      <c r="R88" s="63"/>
      <c r="S88" s="64"/>
      <c r="T88" s="64"/>
      <c r="U88" s="65"/>
      <c r="V88" s="63"/>
      <c r="W88" s="64"/>
      <c r="X88" s="64"/>
      <c r="Y88" s="65"/>
      <c r="Z88" s="63">
        <v>0</v>
      </c>
      <c r="AA88" s="64">
        <v>1</v>
      </c>
      <c r="AB88" s="64" t="s">
        <v>28</v>
      </c>
      <c r="AC88" s="65">
        <v>4</v>
      </c>
      <c r="AD88" s="144" t="s">
        <v>38</v>
      </c>
      <c r="AE88" s="66" t="s">
        <v>493</v>
      </c>
    </row>
    <row r="89" spans="1:31" ht="15.75" thickBot="1" x14ac:dyDescent="0.3">
      <c r="A89" s="48"/>
      <c r="B89" s="49"/>
      <c r="C89" s="50" t="s">
        <v>29</v>
      </c>
      <c r="D89" s="166"/>
      <c r="E89" s="49"/>
      <c r="F89" s="96">
        <f>SUM(F86:F88)</f>
        <v>0</v>
      </c>
      <c r="G89" s="82">
        <f>SUM(G86:G88)</f>
        <v>0</v>
      </c>
      <c r="H89" s="52"/>
      <c r="I89" s="99">
        <f>SUM(I86:I88)</f>
        <v>0</v>
      </c>
      <c r="J89" s="96">
        <f>SUM(J86:J88)</f>
        <v>0</v>
      </c>
      <c r="K89" s="52">
        <f>SUM(K86:K88)</f>
        <v>0</v>
      </c>
      <c r="L89" s="97"/>
      <c r="M89" s="53">
        <f>SUM(M86:M88)</f>
        <v>0</v>
      </c>
      <c r="N89" s="96">
        <f>SUM(N86:N88)</f>
        <v>0</v>
      </c>
      <c r="O89" s="82">
        <f>SUM(O86:O88)</f>
        <v>0</v>
      </c>
      <c r="P89" s="82"/>
      <c r="Q89" s="53">
        <f>SUM(Q86:Q88)</f>
        <v>0</v>
      </c>
      <c r="R89" s="96">
        <f>SUM(R86:R88)</f>
        <v>0</v>
      </c>
      <c r="S89" s="52">
        <f>SUM(S86:S88)</f>
        <v>0</v>
      </c>
      <c r="T89" s="97"/>
      <c r="U89" s="53">
        <f>SUM(U86:U88)</f>
        <v>3</v>
      </c>
      <c r="V89" s="96">
        <f>SUM(V86:V88)</f>
        <v>0</v>
      </c>
      <c r="W89" s="82">
        <f>SUM(W86:W88)</f>
        <v>0</v>
      </c>
      <c r="X89" s="82"/>
      <c r="Y89" s="53">
        <f>SUM(Y86:Y88)</f>
        <v>3</v>
      </c>
      <c r="Z89" s="78">
        <f>SUM(Z86:Z88)</f>
        <v>0</v>
      </c>
      <c r="AA89" s="79">
        <f>SUM(AA86:AA88)</f>
        <v>1</v>
      </c>
      <c r="AB89" s="79"/>
      <c r="AC89" s="80">
        <f>SUM(AC86:AC88)</f>
        <v>4</v>
      </c>
      <c r="AD89" s="92"/>
      <c r="AE89" s="51"/>
    </row>
    <row r="90" spans="1:31" s="125" customFormat="1" ht="18.600000000000001" customHeight="1" thickBot="1" x14ac:dyDescent="0.3">
      <c r="A90" s="111"/>
      <c r="B90" s="112"/>
      <c r="C90" s="113" t="s">
        <v>185</v>
      </c>
      <c r="D90" s="168"/>
      <c r="E90" s="112"/>
      <c r="F90" s="114">
        <f>SUM(F89,F84,F70,F41)</f>
        <v>8</v>
      </c>
      <c r="G90" s="115">
        <f>SUM(G89,G84,G70,G41)</f>
        <v>18</v>
      </c>
      <c r="H90" s="116"/>
      <c r="I90" s="117">
        <f>SUM(I89,I84,I78,I70,I41)</f>
        <v>29</v>
      </c>
      <c r="J90" s="114">
        <f>SUM(J89,J84,J70,J41)</f>
        <v>10</v>
      </c>
      <c r="K90" s="116">
        <f>SUM(K89,K84,K70,K41)</f>
        <v>17</v>
      </c>
      <c r="L90" s="118"/>
      <c r="M90" s="119">
        <f>SUM(M89,M84,M78,M70,M41)</f>
        <v>31</v>
      </c>
      <c r="N90" s="114">
        <f>SUM(N89,N84,N70,N41)</f>
        <v>9</v>
      </c>
      <c r="O90" s="115">
        <f>SUM(O89,O84,O70,O41)</f>
        <v>14</v>
      </c>
      <c r="P90" s="115"/>
      <c r="Q90" s="119">
        <f>SUM(Q89,Q84,Q78,Q70,Q41)</f>
        <v>30</v>
      </c>
      <c r="R90" s="114">
        <f>SUM(R89,R84,R70,R41)</f>
        <v>6</v>
      </c>
      <c r="S90" s="116">
        <f>SUM(S84,S70,S41)</f>
        <v>10</v>
      </c>
      <c r="T90" s="118"/>
      <c r="U90" s="119">
        <f>SUM(U89,U84,U78,U70,U41)</f>
        <v>28</v>
      </c>
      <c r="V90" s="114">
        <f>SUM(V89,V84,V70,V41)</f>
        <v>0</v>
      </c>
      <c r="W90" s="115">
        <f>SUM(W89,W84,W70,W41)</f>
        <v>0</v>
      </c>
      <c r="X90" s="115"/>
      <c r="Y90" s="119">
        <f>SUM(Y89,Y84,Y78,Y70,Y41)</f>
        <v>7</v>
      </c>
      <c r="Z90" s="120">
        <f>SUM(Z89,Z84,Z70,Z41)</f>
        <v>0</v>
      </c>
      <c r="AA90" s="121">
        <f>SUM(AA89,AA84,AA70,AA41)</f>
        <v>1</v>
      </c>
      <c r="AB90" s="121"/>
      <c r="AC90" s="122">
        <f>SUM(AC89,AC84,AC78,AC70,AC41)</f>
        <v>14</v>
      </c>
      <c r="AD90" s="123"/>
      <c r="AE90" s="124"/>
    </row>
    <row r="91" spans="1:31" ht="30.75" customHeight="1" thickBot="1" x14ac:dyDescent="0.3">
      <c r="A91" s="279" t="s">
        <v>231</v>
      </c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9"/>
    </row>
    <row r="92" spans="1:31" ht="30.75" customHeight="1" thickBot="1" x14ac:dyDescent="0.3">
      <c r="A92" s="279" t="s">
        <v>219</v>
      </c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9"/>
    </row>
    <row r="93" spans="1:31" ht="15.75" thickBot="1" x14ac:dyDescent="0.3">
      <c r="A93" s="249" t="s">
        <v>226</v>
      </c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1"/>
    </row>
    <row r="94" spans="1:31" x14ac:dyDescent="0.25">
      <c r="A94" s="68"/>
      <c r="B94" s="171" t="s">
        <v>319</v>
      </c>
      <c r="C94" s="172" t="s">
        <v>213</v>
      </c>
      <c r="D94" s="207" t="s">
        <v>320</v>
      </c>
      <c r="E94" s="83"/>
      <c r="F94" s="36"/>
      <c r="G94" s="37"/>
      <c r="H94" s="37"/>
      <c r="I94" s="38"/>
      <c r="J94" s="36"/>
      <c r="K94" s="37"/>
      <c r="L94" s="37"/>
      <c r="M94" s="38"/>
      <c r="N94" s="36"/>
      <c r="O94" s="37"/>
      <c r="P94" s="37"/>
      <c r="Q94" s="38"/>
      <c r="R94" s="36">
        <v>2</v>
      </c>
      <c r="S94" s="37">
        <v>0</v>
      </c>
      <c r="T94" s="37" t="s">
        <v>24</v>
      </c>
      <c r="U94" s="38">
        <v>3</v>
      </c>
      <c r="V94" s="36"/>
      <c r="W94" s="37"/>
      <c r="X94" s="37"/>
      <c r="Y94" s="38"/>
      <c r="Z94" s="36"/>
      <c r="AA94" s="37"/>
      <c r="AB94" s="37"/>
      <c r="AC94" s="38"/>
      <c r="AD94" s="73" t="s">
        <v>57</v>
      </c>
      <c r="AE94" s="159" t="s">
        <v>58</v>
      </c>
    </row>
    <row r="95" spans="1:31" x14ac:dyDescent="0.25">
      <c r="A95" s="60"/>
      <c r="B95" s="173" t="s">
        <v>321</v>
      </c>
      <c r="C95" s="172" t="s">
        <v>214</v>
      </c>
      <c r="D95" s="208" t="s">
        <v>322</v>
      </c>
      <c r="E95" s="206" t="s">
        <v>213</v>
      </c>
      <c r="F95" s="44"/>
      <c r="G95" s="45"/>
      <c r="H95" s="45"/>
      <c r="I95" s="46"/>
      <c r="J95" s="44"/>
      <c r="K95" s="45"/>
      <c r="L95" s="45"/>
      <c r="M95" s="46"/>
      <c r="N95" s="44"/>
      <c r="O95" s="45"/>
      <c r="P95" s="45"/>
      <c r="Q95" s="46"/>
      <c r="R95" s="44"/>
      <c r="S95" s="45"/>
      <c r="T95" s="45"/>
      <c r="U95" s="46"/>
      <c r="V95" s="44">
        <v>1</v>
      </c>
      <c r="W95" s="45">
        <v>1</v>
      </c>
      <c r="X95" s="45" t="s">
        <v>28</v>
      </c>
      <c r="Y95" s="46">
        <v>3</v>
      </c>
      <c r="Z95" s="44"/>
      <c r="AA95" s="45"/>
      <c r="AB95" s="45"/>
      <c r="AC95" s="46"/>
      <c r="AD95" s="85" t="s">
        <v>57</v>
      </c>
      <c r="AE95" s="160" t="s">
        <v>227</v>
      </c>
    </row>
    <row r="96" spans="1:31" x14ac:dyDescent="0.25">
      <c r="A96" s="94"/>
      <c r="B96" s="173" t="s">
        <v>323</v>
      </c>
      <c r="C96" s="172" t="s">
        <v>215</v>
      </c>
      <c r="D96" s="208" t="s">
        <v>324</v>
      </c>
      <c r="E96" s="206" t="s">
        <v>213</v>
      </c>
      <c r="F96" s="63"/>
      <c r="G96" s="64"/>
      <c r="H96" s="64"/>
      <c r="I96" s="65"/>
      <c r="J96" s="63"/>
      <c r="K96" s="64"/>
      <c r="L96" s="64"/>
      <c r="M96" s="65"/>
      <c r="N96" s="63"/>
      <c r="O96" s="64"/>
      <c r="P96" s="64"/>
      <c r="Q96" s="65"/>
      <c r="R96" s="63"/>
      <c r="S96" s="64"/>
      <c r="T96" s="64"/>
      <c r="U96" s="65"/>
      <c r="V96" s="63">
        <v>1</v>
      </c>
      <c r="W96" s="64">
        <v>2</v>
      </c>
      <c r="X96" s="64" t="s">
        <v>28</v>
      </c>
      <c r="Y96" s="65">
        <v>3</v>
      </c>
      <c r="Z96" s="63"/>
      <c r="AA96" s="64"/>
      <c r="AB96" s="64"/>
      <c r="AC96" s="65"/>
      <c r="AD96" s="85" t="s">
        <v>57</v>
      </c>
      <c r="AE96" s="160" t="s">
        <v>225</v>
      </c>
    </row>
    <row r="97" spans="1:31" ht="15.75" thickBot="1" x14ac:dyDescent="0.3">
      <c r="A97" s="94"/>
      <c r="B97" s="174" t="s">
        <v>325</v>
      </c>
      <c r="C97" s="175" t="s">
        <v>217</v>
      </c>
      <c r="D97" s="209" t="s">
        <v>326</v>
      </c>
      <c r="E97" s="206"/>
      <c r="F97" s="63"/>
      <c r="G97" s="64"/>
      <c r="H97" s="64"/>
      <c r="I97" s="65"/>
      <c r="J97" s="63"/>
      <c r="K97" s="64"/>
      <c r="L97" s="64"/>
      <c r="M97" s="65"/>
      <c r="N97" s="63"/>
      <c r="O97" s="64"/>
      <c r="P97" s="64"/>
      <c r="Q97" s="65"/>
      <c r="R97" s="63"/>
      <c r="S97" s="64"/>
      <c r="T97" s="64"/>
      <c r="U97" s="65"/>
      <c r="V97" s="63">
        <v>1</v>
      </c>
      <c r="W97" s="64">
        <v>1</v>
      </c>
      <c r="X97" s="64" t="s">
        <v>28</v>
      </c>
      <c r="Y97" s="65">
        <v>3</v>
      </c>
      <c r="Z97" s="63"/>
      <c r="AA97" s="64"/>
      <c r="AB97" s="64"/>
      <c r="AC97" s="65"/>
      <c r="AD97" s="161" t="s">
        <v>51</v>
      </c>
      <c r="AE97" s="162" t="s">
        <v>123</v>
      </c>
    </row>
    <row r="98" spans="1:31" ht="15.75" thickBot="1" x14ac:dyDescent="0.3">
      <c r="A98" s="48"/>
      <c r="B98" s="49"/>
      <c r="C98" s="50" t="s">
        <v>29</v>
      </c>
      <c r="D98" s="166"/>
      <c r="E98" s="49"/>
      <c r="F98" s="96">
        <f>SUM(F94:F97)</f>
        <v>0</v>
      </c>
      <c r="G98" s="82">
        <f>SUM(G94:G97)</f>
        <v>0</v>
      </c>
      <c r="H98" s="52"/>
      <c r="I98" s="99">
        <f>SUM(I94:I97)</f>
        <v>0</v>
      </c>
      <c r="J98" s="96">
        <f>SUM(J94:J97)</f>
        <v>0</v>
      </c>
      <c r="K98" s="52">
        <f>SUM(K94:K97)</f>
        <v>0</v>
      </c>
      <c r="L98" s="97"/>
      <c r="M98" s="53">
        <f>SUM(M94:M97)</f>
        <v>0</v>
      </c>
      <c r="N98" s="96">
        <f>SUM(N94:N97)</f>
        <v>0</v>
      </c>
      <c r="O98" s="82">
        <f>SUM(O94:O97)</f>
        <v>0</v>
      </c>
      <c r="P98" s="82"/>
      <c r="Q98" s="53">
        <f>SUM(Q94:Q97)</f>
        <v>0</v>
      </c>
      <c r="R98" s="96">
        <f>SUM(R94:R97)</f>
        <v>2</v>
      </c>
      <c r="S98" s="52">
        <f>SUM(S94:S97)</f>
        <v>0</v>
      </c>
      <c r="T98" s="97"/>
      <c r="U98" s="53">
        <f>SUM(U94:U97)</f>
        <v>3</v>
      </c>
      <c r="V98" s="96">
        <f>SUM(V95:V97,V94)</f>
        <v>3</v>
      </c>
      <c r="W98" s="82">
        <f>SUM(W95:W97,W94)</f>
        <v>4</v>
      </c>
      <c r="X98" s="82"/>
      <c r="Y98" s="53">
        <f>SUM(Y95:Y97,Y94)</f>
        <v>9</v>
      </c>
      <c r="Z98" s="78">
        <f>SUM(Z94:Z97)</f>
        <v>0</v>
      </c>
      <c r="AA98" s="79">
        <f>SUM(AA94:AA97)</f>
        <v>0</v>
      </c>
      <c r="AB98" s="79"/>
      <c r="AC98" s="80">
        <f>SUM(AC94:AC97)</f>
        <v>0</v>
      </c>
      <c r="AD98" s="92"/>
      <c r="AE98" s="51"/>
    </row>
    <row r="99" spans="1:31" ht="15.75" thickBot="1" x14ac:dyDescent="0.3">
      <c r="A99" s="249" t="s">
        <v>165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1"/>
    </row>
    <row r="100" spans="1:31" ht="25.5" x14ac:dyDescent="0.25">
      <c r="A100" s="68"/>
      <c r="B100" s="68" t="s">
        <v>327</v>
      </c>
      <c r="C100" s="34" t="s">
        <v>117</v>
      </c>
      <c r="D100" s="29" t="s">
        <v>328</v>
      </c>
      <c r="E100" s="83"/>
      <c r="F100" s="36"/>
      <c r="G100" s="37"/>
      <c r="H100" s="37"/>
      <c r="I100" s="38"/>
      <c r="J100" s="36"/>
      <c r="K100" s="37"/>
      <c r="L100" s="37"/>
      <c r="M100" s="38"/>
      <c r="N100" s="36"/>
      <c r="O100" s="37"/>
      <c r="P100" s="37"/>
      <c r="Q100" s="38"/>
      <c r="R100" s="36"/>
      <c r="S100" s="37"/>
      <c r="T100" s="37"/>
      <c r="U100" s="38"/>
      <c r="V100" s="36">
        <v>0</v>
      </c>
      <c r="W100" s="37">
        <v>4</v>
      </c>
      <c r="X100" s="37" t="s">
        <v>28</v>
      </c>
      <c r="Y100" s="38">
        <v>6</v>
      </c>
      <c r="Z100" s="36"/>
      <c r="AA100" s="37"/>
      <c r="AB100" s="37"/>
      <c r="AC100" s="38"/>
      <c r="AD100" s="144" t="s">
        <v>38</v>
      </c>
      <c r="AE100" s="73" t="s">
        <v>119</v>
      </c>
    </row>
    <row r="101" spans="1:31" ht="26.25" thickBot="1" x14ac:dyDescent="0.3">
      <c r="A101" s="60"/>
      <c r="B101" s="68" t="s">
        <v>329</v>
      </c>
      <c r="C101" s="86" t="s">
        <v>118</v>
      </c>
      <c r="D101" s="76" t="s">
        <v>330</v>
      </c>
      <c r="E101" s="202"/>
      <c r="F101" s="44"/>
      <c r="G101" s="45"/>
      <c r="H101" s="45"/>
      <c r="I101" s="46"/>
      <c r="J101" s="44"/>
      <c r="K101" s="45"/>
      <c r="L101" s="45"/>
      <c r="M101" s="46"/>
      <c r="N101" s="44"/>
      <c r="O101" s="45"/>
      <c r="P101" s="45"/>
      <c r="Q101" s="46"/>
      <c r="R101" s="44"/>
      <c r="S101" s="45"/>
      <c r="T101" s="45"/>
      <c r="U101" s="46"/>
      <c r="V101" s="44"/>
      <c r="W101" s="45"/>
      <c r="X101" s="45"/>
      <c r="Y101" s="46"/>
      <c r="Z101" s="44">
        <v>0</v>
      </c>
      <c r="AA101" s="45">
        <v>3</v>
      </c>
      <c r="AB101" s="45" t="s">
        <v>28</v>
      </c>
      <c r="AC101" s="46">
        <v>5</v>
      </c>
      <c r="AD101" s="144" t="s">
        <v>38</v>
      </c>
      <c r="AE101" s="88" t="s">
        <v>119</v>
      </c>
    </row>
    <row r="102" spans="1:31" ht="15.75" thickBot="1" x14ac:dyDescent="0.3">
      <c r="A102" s="48"/>
      <c r="B102" s="49"/>
      <c r="C102" s="50" t="s">
        <v>29</v>
      </c>
      <c r="D102" s="166"/>
      <c r="E102" s="49"/>
      <c r="F102" s="96">
        <f>SUM(F89)</f>
        <v>0</v>
      </c>
      <c r="G102" s="82">
        <f>SUM(F102)</f>
        <v>0</v>
      </c>
      <c r="H102" s="52"/>
      <c r="I102" s="99">
        <f>SUM(I89)</f>
        <v>0</v>
      </c>
      <c r="J102" s="96">
        <f>SUM(I102)</f>
        <v>0</v>
      </c>
      <c r="K102" s="52">
        <f>SUM(J102)</f>
        <v>0</v>
      </c>
      <c r="L102" s="97"/>
      <c r="M102" s="53">
        <f>SUM(M89)</f>
        <v>0</v>
      </c>
      <c r="N102" s="96">
        <f>SUM(M102)</f>
        <v>0</v>
      </c>
      <c r="O102" s="82">
        <f>SUM(N102)</f>
        <v>0</v>
      </c>
      <c r="P102" s="82"/>
      <c r="Q102" s="53">
        <f>SUM(Q89)</f>
        <v>0</v>
      </c>
      <c r="R102" s="96">
        <f>SUM(R100:R101)</f>
        <v>0</v>
      </c>
      <c r="S102" s="52">
        <f>SUM(S100:S101)</f>
        <v>0</v>
      </c>
      <c r="T102" s="97"/>
      <c r="U102" s="53">
        <f>SUM(U100:U101)</f>
        <v>0</v>
      </c>
      <c r="V102" s="96">
        <f>SUM(V101)</f>
        <v>0</v>
      </c>
      <c r="W102" s="82">
        <f>SUM(W101,W100)</f>
        <v>4</v>
      </c>
      <c r="X102" s="82"/>
      <c r="Y102" s="53">
        <f>SUM(Y101,Y100)</f>
        <v>6</v>
      </c>
      <c r="Z102" s="78">
        <f>SUM(Z100:Z101)</f>
        <v>0</v>
      </c>
      <c r="AA102" s="52">
        <f>SUM(AA101,AA100)</f>
        <v>3</v>
      </c>
      <c r="AB102" s="99"/>
      <c r="AC102" s="80">
        <f>SUM(AC100:AC101)</f>
        <v>5</v>
      </c>
      <c r="AD102" s="92"/>
      <c r="AE102" s="51"/>
    </row>
    <row r="103" spans="1:31" ht="15.75" thickBot="1" x14ac:dyDescent="0.3">
      <c r="A103" s="249" t="s">
        <v>232</v>
      </c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1"/>
    </row>
    <row r="104" spans="1:31" x14ac:dyDescent="0.25">
      <c r="A104" s="68"/>
      <c r="B104" s="68" t="s">
        <v>331</v>
      </c>
      <c r="C104" s="34" t="s">
        <v>156</v>
      </c>
      <c r="D104" s="165" t="s">
        <v>332</v>
      </c>
      <c r="E104" s="83"/>
      <c r="F104" s="36"/>
      <c r="G104" s="37"/>
      <c r="H104" s="37"/>
      <c r="I104" s="38"/>
      <c r="J104" s="36"/>
      <c r="K104" s="37"/>
      <c r="L104" s="37"/>
      <c r="M104" s="38"/>
      <c r="N104" s="36"/>
      <c r="O104" s="37"/>
      <c r="P104" s="37"/>
      <c r="Q104" s="38"/>
      <c r="R104" s="36"/>
      <c r="S104" s="37"/>
      <c r="T104" s="37"/>
      <c r="U104" s="38"/>
      <c r="V104" s="36">
        <v>1</v>
      </c>
      <c r="W104" s="37">
        <v>1</v>
      </c>
      <c r="X104" s="37" t="s">
        <v>24</v>
      </c>
      <c r="Y104" s="38">
        <v>3</v>
      </c>
      <c r="Z104" s="36"/>
      <c r="AA104" s="37"/>
      <c r="AB104" s="37"/>
      <c r="AC104" s="38"/>
      <c r="AD104" s="85" t="s">
        <v>51</v>
      </c>
      <c r="AE104" s="73" t="s">
        <v>36</v>
      </c>
    </row>
    <row r="105" spans="1:31" x14ac:dyDescent="0.25">
      <c r="A105" s="60"/>
      <c r="B105" s="68" t="s">
        <v>333</v>
      </c>
      <c r="C105" s="86" t="s">
        <v>208</v>
      </c>
      <c r="D105" s="86" t="s">
        <v>334</v>
      </c>
      <c r="E105" s="77"/>
      <c r="F105" s="44"/>
      <c r="G105" s="45"/>
      <c r="H105" s="45"/>
      <c r="I105" s="46"/>
      <c r="J105" s="44"/>
      <c r="K105" s="45"/>
      <c r="L105" s="45"/>
      <c r="M105" s="46"/>
      <c r="N105" s="44"/>
      <c r="O105" s="45"/>
      <c r="P105" s="45"/>
      <c r="Q105" s="46"/>
      <c r="R105" s="44"/>
      <c r="S105" s="45"/>
      <c r="T105" s="45"/>
      <c r="U105" s="46"/>
      <c r="V105" s="36">
        <v>1</v>
      </c>
      <c r="W105" s="37">
        <v>1</v>
      </c>
      <c r="X105" s="37" t="s">
        <v>24</v>
      </c>
      <c r="Y105" s="38">
        <v>3</v>
      </c>
      <c r="Z105" s="44"/>
      <c r="AA105" s="45"/>
      <c r="AB105" s="45"/>
      <c r="AC105" s="46"/>
      <c r="AD105" s="85" t="s">
        <v>51</v>
      </c>
      <c r="AE105" s="73" t="s">
        <v>36</v>
      </c>
    </row>
    <row r="106" spans="1:31" ht="15.75" thickBot="1" x14ac:dyDescent="0.3">
      <c r="A106" s="149"/>
      <c r="B106" s="61" t="s">
        <v>335</v>
      </c>
      <c r="C106" s="86" t="s">
        <v>157</v>
      </c>
      <c r="D106" s="86" t="s">
        <v>336</v>
      </c>
      <c r="E106" s="150"/>
      <c r="F106" s="151"/>
      <c r="G106" s="152"/>
      <c r="H106" s="152"/>
      <c r="I106" s="95"/>
      <c r="J106" s="151"/>
      <c r="K106" s="152"/>
      <c r="L106" s="152"/>
      <c r="M106" s="95"/>
      <c r="N106" s="151"/>
      <c r="O106" s="152"/>
      <c r="P106" s="152"/>
      <c r="Q106" s="95"/>
      <c r="R106" s="151"/>
      <c r="S106" s="152"/>
      <c r="T106" s="152"/>
      <c r="U106" s="95"/>
      <c r="V106" s="151">
        <v>0</v>
      </c>
      <c r="W106" s="152">
        <v>2</v>
      </c>
      <c r="X106" s="152" t="s">
        <v>28</v>
      </c>
      <c r="Y106" s="95">
        <v>3</v>
      </c>
      <c r="Z106" s="151"/>
      <c r="AA106" s="152"/>
      <c r="AB106" s="152"/>
      <c r="AC106" s="95"/>
      <c r="AD106" s="153" t="s">
        <v>51</v>
      </c>
      <c r="AE106" s="154" t="s">
        <v>36</v>
      </c>
    </row>
    <row r="107" spans="1:31" ht="15.75" thickBot="1" x14ac:dyDescent="0.3">
      <c r="A107" s="48"/>
      <c r="B107" s="49"/>
      <c r="C107" s="50" t="s">
        <v>29</v>
      </c>
      <c r="D107" s="166"/>
      <c r="E107" s="49"/>
      <c r="F107" s="49">
        <f>SUM(F94)</f>
        <v>0</v>
      </c>
      <c r="G107" s="82">
        <f>SUM(F107)</f>
        <v>0</v>
      </c>
      <c r="H107" s="52"/>
      <c r="I107" s="155">
        <f>SUM(I94)</f>
        <v>0</v>
      </c>
      <c r="J107" s="49">
        <f>SUM(I107)</f>
        <v>0</v>
      </c>
      <c r="K107" s="52">
        <f>SUM(J107)</f>
        <v>0</v>
      </c>
      <c r="L107" s="81"/>
      <c r="M107" s="53">
        <f>SUM(M94)</f>
        <v>0</v>
      </c>
      <c r="N107" s="49">
        <f>SUM(M107)</f>
        <v>0</v>
      </c>
      <c r="O107" s="82">
        <f>SUM(N107)</f>
        <v>0</v>
      </c>
      <c r="P107" s="82"/>
      <c r="Q107" s="53">
        <f>SUM(Q94)</f>
        <v>0</v>
      </c>
      <c r="R107" s="49">
        <f>SUM(R105:R106)</f>
        <v>0</v>
      </c>
      <c r="S107" s="52">
        <f>SUM(S105:S106)</f>
        <v>0</v>
      </c>
      <c r="T107" s="81"/>
      <c r="U107" s="53">
        <f>SUM(U104:U106)</f>
        <v>0</v>
      </c>
      <c r="V107" s="48">
        <f>SUM(V104:V106)</f>
        <v>2</v>
      </c>
      <c r="W107" s="81">
        <f>SUM(W104:W106)</f>
        <v>4</v>
      </c>
      <c r="X107" s="82"/>
      <c r="Y107" s="53">
        <f>SUM(Y104:Y106)</f>
        <v>9</v>
      </c>
      <c r="Z107" s="48">
        <f>SUM(Z105:Z106)</f>
        <v>0</v>
      </c>
      <c r="AA107" s="52">
        <f>SUM(Z107)</f>
        <v>0</v>
      </c>
      <c r="AB107" s="52"/>
      <c r="AC107" s="53">
        <f>SUM(AC104:AC106)</f>
        <v>0</v>
      </c>
      <c r="AD107" s="92"/>
      <c r="AE107" s="51"/>
    </row>
    <row r="108" spans="1:31" ht="15.75" thickBot="1" x14ac:dyDescent="0.3">
      <c r="A108" s="48"/>
      <c r="B108" s="49"/>
      <c r="C108" s="50" t="s">
        <v>222</v>
      </c>
      <c r="D108" s="166"/>
      <c r="E108" s="49"/>
      <c r="F108" s="49">
        <f>SUM(F95)</f>
        <v>0</v>
      </c>
      <c r="G108" s="82">
        <f>SUM(F108)</f>
        <v>0</v>
      </c>
      <c r="H108" s="52"/>
      <c r="I108" s="155">
        <f>SUM(I95)</f>
        <v>0</v>
      </c>
      <c r="J108" s="49">
        <f>SUM(I108)</f>
        <v>0</v>
      </c>
      <c r="K108" s="52">
        <f>SUM(J108)</f>
        <v>0</v>
      </c>
      <c r="L108" s="81"/>
      <c r="M108" s="53">
        <f>SUM(M95)</f>
        <v>0</v>
      </c>
      <c r="N108" s="49">
        <f>SUM(M108)</f>
        <v>0</v>
      </c>
      <c r="O108" s="82">
        <f>SUM(N108)</f>
        <v>0</v>
      </c>
      <c r="P108" s="82"/>
      <c r="Q108" s="53">
        <f>SUM(Q95)</f>
        <v>0</v>
      </c>
      <c r="R108" s="48">
        <f>SUM(R98,R102,R107)</f>
        <v>2</v>
      </c>
      <c r="S108" s="52">
        <f t="shared" ref="S108:AC108" si="3">SUM(S98,S102,S107)</f>
        <v>0</v>
      </c>
      <c r="T108" s="52"/>
      <c r="U108" s="92">
        <f t="shared" si="3"/>
        <v>3</v>
      </c>
      <c r="V108" s="48">
        <f t="shared" si="3"/>
        <v>5</v>
      </c>
      <c r="W108" s="52">
        <f t="shared" si="3"/>
        <v>12</v>
      </c>
      <c r="X108" s="52"/>
      <c r="Y108" s="92">
        <f t="shared" si="3"/>
        <v>24</v>
      </c>
      <c r="Z108" s="48">
        <f t="shared" si="3"/>
        <v>0</v>
      </c>
      <c r="AA108" s="52">
        <v>0</v>
      </c>
      <c r="AB108" s="52"/>
      <c r="AC108" s="92">
        <f t="shared" si="3"/>
        <v>5</v>
      </c>
      <c r="AD108" s="92"/>
      <c r="AE108" s="51"/>
    </row>
    <row r="109" spans="1:31" ht="30" customHeight="1" thickBot="1" x14ac:dyDescent="0.3">
      <c r="A109" s="279" t="s">
        <v>220</v>
      </c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9"/>
    </row>
    <row r="110" spans="1:31" ht="15.75" thickBot="1" x14ac:dyDescent="0.3">
      <c r="A110" s="249" t="s">
        <v>226</v>
      </c>
      <c r="B110" s="280"/>
      <c r="C110" s="250"/>
      <c r="D110" s="28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1"/>
    </row>
    <row r="111" spans="1:31" x14ac:dyDescent="0.25">
      <c r="A111" s="68"/>
      <c r="B111" s="13" t="s">
        <v>319</v>
      </c>
      <c r="C111" s="215" t="s">
        <v>213</v>
      </c>
      <c r="D111" s="212" t="s">
        <v>320</v>
      </c>
      <c r="E111" s="83"/>
      <c r="F111" s="36"/>
      <c r="G111" s="37"/>
      <c r="H111" s="37"/>
      <c r="I111" s="38"/>
      <c r="J111" s="36"/>
      <c r="K111" s="37"/>
      <c r="L111" s="37"/>
      <c r="M111" s="38"/>
      <c r="N111" s="36"/>
      <c r="O111" s="37"/>
      <c r="P111" s="37"/>
      <c r="Q111" s="38"/>
      <c r="R111" s="36">
        <v>2</v>
      </c>
      <c r="S111" s="37">
        <v>0</v>
      </c>
      <c r="T111" s="37" t="s">
        <v>24</v>
      </c>
      <c r="U111" s="38">
        <v>3</v>
      </c>
      <c r="V111" s="36"/>
      <c r="W111" s="37"/>
      <c r="X111" s="37"/>
      <c r="Y111" s="38"/>
      <c r="Z111" s="36"/>
      <c r="AA111" s="37"/>
      <c r="AB111" s="37"/>
      <c r="AC111" s="38"/>
      <c r="AD111" s="73" t="s">
        <v>57</v>
      </c>
      <c r="AE111" s="159" t="s">
        <v>58</v>
      </c>
    </row>
    <row r="112" spans="1:31" x14ac:dyDescent="0.25">
      <c r="A112" s="60"/>
      <c r="B112" s="177" t="s">
        <v>321</v>
      </c>
      <c r="C112" s="215" t="s">
        <v>214</v>
      </c>
      <c r="D112" s="213" t="s">
        <v>322</v>
      </c>
      <c r="E112" s="206" t="s">
        <v>213</v>
      </c>
      <c r="F112" s="44"/>
      <c r="G112" s="45"/>
      <c r="H112" s="45"/>
      <c r="I112" s="46"/>
      <c r="J112" s="44"/>
      <c r="K112" s="45"/>
      <c r="L112" s="45"/>
      <c r="M112" s="46"/>
      <c r="N112" s="44"/>
      <c r="O112" s="45"/>
      <c r="P112" s="45"/>
      <c r="Q112" s="46"/>
      <c r="R112" s="44"/>
      <c r="S112" s="45"/>
      <c r="T112" s="45"/>
      <c r="U112" s="46"/>
      <c r="V112" s="44">
        <v>1</v>
      </c>
      <c r="W112" s="45">
        <v>1</v>
      </c>
      <c r="X112" s="45" t="s">
        <v>28</v>
      </c>
      <c r="Y112" s="46">
        <v>3</v>
      </c>
      <c r="Z112" s="44"/>
      <c r="AA112" s="45"/>
      <c r="AB112" s="45"/>
      <c r="AC112" s="46"/>
      <c r="AD112" s="85" t="s">
        <v>57</v>
      </c>
      <c r="AE112" s="160" t="s">
        <v>227</v>
      </c>
    </row>
    <row r="113" spans="1:31" x14ac:dyDescent="0.25">
      <c r="A113" s="94"/>
      <c r="B113" s="177" t="s">
        <v>323</v>
      </c>
      <c r="C113" s="215" t="s">
        <v>215</v>
      </c>
      <c r="D113" s="213" t="s">
        <v>324</v>
      </c>
      <c r="E113" s="206" t="s">
        <v>213</v>
      </c>
      <c r="F113" s="63"/>
      <c r="G113" s="64"/>
      <c r="H113" s="64"/>
      <c r="I113" s="65"/>
      <c r="J113" s="63"/>
      <c r="K113" s="64"/>
      <c r="L113" s="64"/>
      <c r="M113" s="65"/>
      <c r="N113" s="63"/>
      <c r="O113" s="64"/>
      <c r="P113" s="64"/>
      <c r="Q113" s="65"/>
      <c r="R113" s="63"/>
      <c r="S113" s="64"/>
      <c r="T113" s="64"/>
      <c r="U113" s="65"/>
      <c r="V113" s="63">
        <v>1</v>
      </c>
      <c r="W113" s="64">
        <v>2</v>
      </c>
      <c r="X113" s="64" t="s">
        <v>28</v>
      </c>
      <c r="Y113" s="65">
        <v>3</v>
      </c>
      <c r="Z113" s="63"/>
      <c r="AA113" s="64"/>
      <c r="AB113" s="64"/>
      <c r="AC113" s="65"/>
      <c r="AD113" s="85" t="s">
        <v>57</v>
      </c>
      <c r="AE113" s="160" t="s">
        <v>225</v>
      </c>
    </row>
    <row r="114" spans="1:31" ht="15.75" thickBot="1" x14ac:dyDescent="0.3">
      <c r="A114" s="94"/>
      <c r="B114" s="218" t="s">
        <v>325</v>
      </c>
      <c r="C114" s="216" t="s">
        <v>217</v>
      </c>
      <c r="D114" s="214" t="s">
        <v>326</v>
      </c>
      <c r="E114" s="206"/>
      <c r="F114" s="63"/>
      <c r="G114" s="64"/>
      <c r="H114" s="64"/>
      <c r="I114" s="65"/>
      <c r="J114" s="63"/>
      <c r="K114" s="64"/>
      <c r="L114" s="64"/>
      <c r="M114" s="65"/>
      <c r="N114" s="63"/>
      <c r="O114" s="64"/>
      <c r="P114" s="64"/>
      <c r="Q114" s="65"/>
      <c r="R114" s="63"/>
      <c r="S114" s="64"/>
      <c r="T114" s="64"/>
      <c r="U114" s="65"/>
      <c r="V114" s="63">
        <v>1</v>
      </c>
      <c r="W114" s="64">
        <v>1</v>
      </c>
      <c r="X114" s="64" t="s">
        <v>28</v>
      </c>
      <c r="Y114" s="65">
        <v>3</v>
      </c>
      <c r="Z114" s="63"/>
      <c r="AA114" s="64"/>
      <c r="AB114" s="64"/>
      <c r="AC114" s="65"/>
      <c r="AD114" s="161" t="s">
        <v>51</v>
      </c>
      <c r="AE114" s="162" t="s">
        <v>123</v>
      </c>
    </row>
    <row r="115" spans="1:31" ht="15.75" thickBot="1" x14ac:dyDescent="0.3">
      <c r="A115" s="48"/>
      <c r="B115" s="217"/>
      <c r="C115" s="50" t="s">
        <v>29</v>
      </c>
      <c r="D115" s="211"/>
      <c r="E115" s="49"/>
      <c r="F115" s="96">
        <f>SUM(F111:F114)</f>
        <v>0</v>
      </c>
      <c r="G115" s="82">
        <f>SUM(G111:G114)</f>
        <v>0</v>
      </c>
      <c r="H115" s="52"/>
      <c r="I115" s="99">
        <f>SUM(I111:I114)</f>
        <v>0</v>
      </c>
      <c r="J115" s="96">
        <f>SUM(J111:J114)</f>
        <v>0</v>
      </c>
      <c r="K115" s="52">
        <f>SUM(K111:K114)</f>
        <v>0</v>
      </c>
      <c r="L115" s="97"/>
      <c r="M115" s="53">
        <f>SUM(M111:M114)</f>
        <v>0</v>
      </c>
      <c r="N115" s="96">
        <f>SUM(N111:N114)</f>
        <v>0</v>
      </c>
      <c r="O115" s="82">
        <f>SUM(O111:O114)</f>
        <v>0</v>
      </c>
      <c r="P115" s="82"/>
      <c r="Q115" s="53">
        <f>SUM(Q111:Q114)</f>
        <v>0</v>
      </c>
      <c r="R115" s="96">
        <f>SUM(R111:R114)</f>
        <v>2</v>
      </c>
      <c r="S115" s="52">
        <f>SUM(S111:S114)</f>
        <v>0</v>
      </c>
      <c r="T115" s="97"/>
      <c r="U115" s="53">
        <f>SUM(U111:U114)</f>
        <v>3</v>
      </c>
      <c r="V115" s="96">
        <f>SUM(V112:V114,V111)</f>
        <v>3</v>
      </c>
      <c r="W115" s="82">
        <f>SUM(W112:W114,W111)</f>
        <v>4</v>
      </c>
      <c r="X115" s="82"/>
      <c r="Y115" s="53">
        <f>SUM(Y112:Y114,Y111)</f>
        <v>9</v>
      </c>
      <c r="Z115" s="78">
        <f>SUM(Z111:Z114)</f>
        <v>0</v>
      </c>
      <c r="AA115" s="79">
        <f>SUM(AA111:AA114)</f>
        <v>0</v>
      </c>
      <c r="AB115" s="79"/>
      <c r="AC115" s="80">
        <f>SUM(AC111:AC114)</f>
        <v>0</v>
      </c>
      <c r="AD115" s="92"/>
      <c r="AE115" s="51"/>
    </row>
    <row r="116" spans="1:31" ht="15.75" thickBot="1" x14ac:dyDescent="0.3">
      <c r="A116" s="249" t="s">
        <v>233</v>
      </c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1"/>
    </row>
    <row r="117" spans="1:31" x14ac:dyDescent="0.25">
      <c r="A117" s="68"/>
      <c r="B117" s="68" t="s">
        <v>337</v>
      </c>
      <c r="C117" s="34" t="s">
        <v>201</v>
      </c>
      <c r="D117" s="29" t="s">
        <v>338</v>
      </c>
      <c r="E117" s="83"/>
      <c r="F117" s="36"/>
      <c r="G117" s="37"/>
      <c r="H117" s="37"/>
      <c r="I117" s="38"/>
      <c r="J117" s="36"/>
      <c r="K117" s="37"/>
      <c r="L117" s="37"/>
      <c r="M117" s="38"/>
      <c r="N117" s="36"/>
      <c r="O117" s="37"/>
      <c r="P117" s="37"/>
      <c r="Q117" s="38"/>
      <c r="R117" s="36"/>
      <c r="S117" s="37"/>
      <c r="T117" s="37"/>
      <c r="U117" s="38"/>
      <c r="V117" s="36">
        <v>2</v>
      </c>
      <c r="W117" s="37">
        <v>1</v>
      </c>
      <c r="X117" s="37" t="s">
        <v>28</v>
      </c>
      <c r="Y117" s="38">
        <v>3</v>
      </c>
      <c r="Z117" s="36"/>
      <c r="AA117" s="37"/>
      <c r="AB117" s="37"/>
      <c r="AC117" s="38"/>
      <c r="AD117" s="73" t="s">
        <v>51</v>
      </c>
      <c r="AE117" s="73" t="s">
        <v>123</v>
      </c>
    </row>
    <row r="118" spans="1:31" x14ac:dyDescent="0.25">
      <c r="A118" s="68"/>
      <c r="B118" s="68" t="s">
        <v>339</v>
      </c>
      <c r="C118" s="34" t="s">
        <v>340</v>
      </c>
      <c r="D118" s="34" t="s">
        <v>341</v>
      </c>
      <c r="E118" s="83"/>
      <c r="F118" s="36"/>
      <c r="G118" s="37"/>
      <c r="H118" s="37"/>
      <c r="I118" s="38"/>
      <c r="J118" s="36"/>
      <c r="K118" s="37"/>
      <c r="L118" s="37"/>
      <c r="M118" s="38"/>
      <c r="N118" s="36"/>
      <c r="O118" s="37"/>
      <c r="P118" s="37"/>
      <c r="Q118" s="38"/>
      <c r="R118" s="36"/>
      <c r="S118" s="37"/>
      <c r="T118" s="37"/>
      <c r="U118" s="38"/>
      <c r="V118" s="36">
        <v>2</v>
      </c>
      <c r="W118" s="37">
        <v>1</v>
      </c>
      <c r="X118" s="37" t="s">
        <v>24</v>
      </c>
      <c r="Y118" s="38">
        <v>3</v>
      </c>
      <c r="Z118" s="36"/>
      <c r="AA118" s="37"/>
      <c r="AB118" s="37"/>
      <c r="AC118" s="38"/>
      <c r="AD118" s="73" t="s">
        <v>51</v>
      </c>
      <c r="AE118" s="73" t="s">
        <v>137</v>
      </c>
    </row>
    <row r="119" spans="1:31" ht="15.75" thickBot="1" x14ac:dyDescent="0.3">
      <c r="A119" s="68"/>
      <c r="B119" s="68" t="s">
        <v>342</v>
      </c>
      <c r="C119" s="34" t="s">
        <v>142</v>
      </c>
      <c r="D119" s="196" t="s">
        <v>343</v>
      </c>
      <c r="E119" s="83"/>
      <c r="F119" s="36"/>
      <c r="G119" s="37"/>
      <c r="H119" s="37"/>
      <c r="I119" s="38"/>
      <c r="J119" s="36"/>
      <c r="K119" s="37"/>
      <c r="L119" s="37"/>
      <c r="M119" s="38"/>
      <c r="N119" s="36"/>
      <c r="O119" s="37"/>
      <c r="P119" s="37"/>
      <c r="Q119" s="38"/>
      <c r="R119" s="36"/>
      <c r="S119" s="37"/>
      <c r="T119" s="37"/>
      <c r="U119" s="38"/>
      <c r="V119" s="36">
        <v>1</v>
      </c>
      <c r="W119" s="37">
        <v>2</v>
      </c>
      <c r="X119" s="37" t="s">
        <v>28</v>
      </c>
      <c r="Y119" s="38">
        <v>3</v>
      </c>
      <c r="Z119" s="36"/>
      <c r="AA119" s="37"/>
      <c r="AB119" s="37"/>
      <c r="AC119" s="38"/>
      <c r="AD119" s="73" t="s">
        <v>51</v>
      </c>
      <c r="AE119" s="73" t="s">
        <v>56</v>
      </c>
    </row>
    <row r="120" spans="1:31" ht="15.75" thickBot="1" x14ac:dyDescent="0.3">
      <c r="A120" s="48"/>
      <c r="B120" s="49"/>
      <c r="C120" s="50" t="s">
        <v>29</v>
      </c>
      <c r="D120" s="166"/>
      <c r="E120" s="49"/>
      <c r="F120" s="96">
        <f>SUM(F117:F119)</f>
        <v>0</v>
      </c>
      <c r="G120" s="82">
        <f>SUM(G117:G119)</f>
        <v>0</v>
      </c>
      <c r="H120" s="52"/>
      <c r="I120" s="99">
        <f>SUM(I117:I119)</f>
        <v>0</v>
      </c>
      <c r="J120" s="96">
        <f>SUM(J117:J119)</f>
        <v>0</v>
      </c>
      <c r="K120" s="52">
        <f>SUM(K117:K119)</f>
        <v>0</v>
      </c>
      <c r="L120" s="97"/>
      <c r="M120" s="53">
        <f>SUM(M117:M119)</f>
        <v>0</v>
      </c>
      <c r="N120" s="96">
        <f>SUM(N117:N119)</f>
        <v>0</v>
      </c>
      <c r="O120" s="82">
        <f>SUM(O117:O119)</f>
        <v>0</v>
      </c>
      <c r="P120" s="82"/>
      <c r="Q120" s="53">
        <f>SUM(Q117:Q119)</f>
        <v>0</v>
      </c>
      <c r="R120" s="96">
        <f>SUM(R117:R119)</f>
        <v>0</v>
      </c>
      <c r="S120" s="52">
        <f>SUM(S117:S119)</f>
        <v>0</v>
      </c>
      <c r="T120" s="97"/>
      <c r="U120" s="53">
        <f>SUM(U117:U119)</f>
        <v>0</v>
      </c>
      <c r="V120" s="96">
        <f>SUM(V117:V119)</f>
        <v>5</v>
      </c>
      <c r="W120" s="82">
        <f>SUM(W117:W119)</f>
        <v>4</v>
      </c>
      <c r="X120" s="82"/>
      <c r="Y120" s="53">
        <f>SUM(Y117:Y119)</f>
        <v>9</v>
      </c>
      <c r="Z120" s="78">
        <f>SUM(Z117:Z119)</f>
        <v>0</v>
      </c>
      <c r="AA120" s="79">
        <f>SUM(AA117:AA119)</f>
        <v>0</v>
      </c>
      <c r="AB120" s="79"/>
      <c r="AC120" s="80">
        <f>SUM(AC117:AC119)</f>
        <v>0</v>
      </c>
      <c r="AD120" s="92"/>
      <c r="AE120" s="51"/>
    </row>
    <row r="121" spans="1:31" ht="15.75" thickBot="1" x14ac:dyDescent="0.3">
      <c r="A121" s="249" t="s">
        <v>165</v>
      </c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1"/>
    </row>
    <row r="122" spans="1:31" ht="25.5" x14ac:dyDescent="0.25">
      <c r="A122" s="68"/>
      <c r="B122" s="68" t="s">
        <v>327</v>
      </c>
      <c r="C122" s="34" t="s">
        <v>117</v>
      </c>
      <c r="D122" s="29" t="s">
        <v>328</v>
      </c>
      <c r="E122" s="83"/>
      <c r="F122" s="36"/>
      <c r="G122" s="37"/>
      <c r="H122" s="37"/>
      <c r="I122" s="38"/>
      <c r="J122" s="36"/>
      <c r="K122" s="37"/>
      <c r="L122" s="37"/>
      <c r="M122" s="38"/>
      <c r="N122" s="36"/>
      <c r="O122" s="37"/>
      <c r="P122" s="37"/>
      <c r="Q122" s="38"/>
      <c r="R122" s="36"/>
      <c r="S122" s="37"/>
      <c r="T122" s="37"/>
      <c r="U122" s="38"/>
      <c r="V122" s="36">
        <v>0</v>
      </c>
      <c r="W122" s="37">
        <v>4</v>
      </c>
      <c r="X122" s="37" t="s">
        <v>28</v>
      </c>
      <c r="Y122" s="38">
        <v>6</v>
      </c>
      <c r="Z122" s="36"/>
      <c r="AA122" s="37"/>
      <c r="AB122" s="37"/>
      <c r="AC122" s="38"/>
      <c r="AD122" s="144" t="s">
        <v>38</v>
      </c>
      <c r="AE122" s="73" t="s">
        <v>119</v>
      </c>
    </row>
    <row r="123" spans="1:31" ht="26.25" thickBot="1" x14ac:dyDescent="0.3">
      <c r="A123" s="60"/>
      <c r="B123" s="68" t="s">
        <v>329</v>
      </c>
      <c r="C123" s="86" t="s">
        <v>118</v>
      </c>
      <c r="D123" s="76" t="s">
        <v>330</v>
      </c>
      <c r="E123" s="202"/>
      <c r="F123" s="44"/>
      <c r="G123" s="45"/>
      <c r="H123" s="45"/>
      <c r="I123" s="46"/>
      <c r="J123" s="44"/>
      <c r="K123" s="45"/>
      <c r="L123" s="45"/>
      <c r="M123" s="46"/>
      <c r="N123" s="44"/>
      <c r="O123" s="45"/>
      <c r="P123" s="45"/>
      <c r="Q123" s="46"/>
      <c r="R123" s="44"/>
      <c r="S123" s="45"/>
      <c r="T123" s="45"/>
      <c r="U123" s="46"/>
      <c r="V123" s="44"/>
      <c r="W123" s="45"/>
      <c r="X123" s="45"/>
      <c r="Y123" s="46"/>
      <c r="Z123" s="44">
        <v>0</v>
      </c>
      <c r="AA123" s="45">
        <v>3</v>
      </c>
      <c r="AB123" s="45" t="s">
        <v>28</v>
      </c>
      <c r="AC123" s="46">
        <v>5</v>
      </c>
      <c r="AD123" s="144" t="s">
        <v>38</v>
      </c>
      <c r="AE123" s="88" t="s">
        <v>119</v>
      </c>
    </row>
    <row r="124" spans="1:31" ht="15.75" thickBot="1" x14ac:dyDescent="0.3">
      <c r="A124" s="48"/>
      <c r="B124" s="49"/>
      <c r="C124" s="50" t="s">
        <v>29</v>
      </c>
      <c r="D124" s="166"/>
      <c r="E124" s="49"/>
      <c r="F124" s="96">
        <f>SUM(F111)</f>
        <v>0</v>
      </c>
      <c r="G124" s="82">
        <f>SUM(F124)</f>
        <v>0</v>
      </c>
      <c r="H124" s="52"/>
      <c r="I124" s="99">
        <f>SUM(I111)</f>
        <v>0</v>
      </c>
      <c r="J124" s="96">
        <f>SUM(I124)</f>
        <v>0</v>
      </c>
      <c r="K124" s="52">
        <f>SUM(J124)</f>
        <v>0</v>
      </c>
      <c r="L124" s="97"/>
      <c r="M124" s="53">
        <f>SUM(M111)</f>
        <v>0</v>
      </c>
      <c r="N124" s="96">
        <f>SUM(M124)</f>
        <v>0</v>
      </c>
      <c r="O124" s="82">
        <f>SUM(N124)</f>
        <v>0</v>
      </c>
      <c r="P124" s="82"/>
      <c r="Q124" s="53">
        <f>SUM(Q111)</f>
        <v>0</v>
      </c>
      <c r="R124" s="96">
        <f>SUM(R122:R123)</f>
        <v>0</v>
      </c>
      <c r="S124" s="52">
        <f>SUM(S122:S123)</f>
        <v>0</v>
      </c>
      <c r="T124" s="97"/>
      <c r="U124" s="53">
        <f>SUM(U122:U123)</f>
        <v>0</v>
      </c>
      <c r="V124" s="96">
        <f>SUM(V123)</f>
        <v>0</v>
      </c>
      <c r="W124" s="82">
        <f>SUM(W123,W122)</f>
        <v>4</v>
      </c>
      <c r="X124" s="82"/>
      <c r="Y124" s="53">
        <f>SUM(Y123,Y122)</f>
        <v>6</v>
      </c>
      <c r="Z124" s="78">
        <f>SUM(Z122:Z123)</f>
        <v>0</v>
      </c>
      <c r="AA124" s="79">
        <f>SUM(Z124)</f>
        <v>0</v>
      </c>
      <c r="AB124" s="79"/>
      <c r="AC124" s="80">
        <f>SUM(AC122:AC123)</f>
        <v>5</v>
      </c>
      <c r="AD124" s="92"/>
      <c r="AE124" s="51"/>
    </row>
    <row r="125" spans="1:31" ht="15.75" thickBot="1" x14ac:dyDescent="0.3">
      <c r="A125" s="48"/>
      <c r="B125" s="49"/>
      <c r="C125" s="50" t="s">
        <v>222</v>
      </c>
      <c r="D125" s="166"/>
      <c r="E125" s="49"/>
      <c r="F125" s="49">
        <f>SUM(F112)</f>
        <v>0</v>
      </c>
      <c r="G125" s="82">
        <f>SUM(F125)</f>
        <v>0</v>
      </c>
      <c r="H125" s="52"/>
      <c r="I125" s="155">
        <f>SUM(I112)</f>
        <v>0</v>
      </c>
      <c r="J125" s="49">
        <f>SUM(I125)</f>
        <v>0</v>
      </c>
      <c r="K125" s="52">
        <f>SUM(J125)</f>
        <v>0</v>
      </c>
      <c r="L125" s="81"/>
      <c r="M125" s="53">
        <f>SUM(M112)</f>
        <v>0</v>
      </c>
      <c r="N125" s="49">
        <f>SUM(M125)</f>
        <v>0</v>
      </c>
      <c r="O125" s="82">
        <f>SUM(N125)</f>
        <v>0</v>
      </c>
      <c r="P125" s="82"/>
      <c r="Q125" s="53">
        <f>SUM(Q112)</f>
        <v>0</v>
      </c>
      <c r="R125" s="48">
        <f t="shared" ref="R125:S125" si="4">SUM(R115,R120,R124)</f>
        <v>2</v>
      </c>
      <c r="S125" s="52">
        <f t="shared" si="4"/>
        <v>0</v>
      </c>
      <c r="T125" s="52"/>
      <c r="U125" s="92">
        <f>SUM(U115,U120,U124)</f>
        <v>3</v>
      </c>
      <c r="V125" s="48">
        <f t="shared" ref="V125:AC125" si="5">SUM(V115,V120,V124)</f>
        <v>8</v>
      </c>
      <c r="W125" s="52">
        <f t="shared" si="5"/>
        <v>12</v>
      </c>
      <c r="X125" s="52"/>
      <c r="Y125" s="92">
        <f t="shared" si="5"/>
        <v>24</v>
      </c>
      <c r="Z125" s="48">
        <f t="shared" si="5"/>
        <v>0</v>
      </c>
      <c r="AA125" s="52">
        <f t="shared" si="5"/>
        <v>0</v>
      </c>
      <c r="AB125" s="52"/>
      <c r="AC125" s="92">
        <f t="shared" si="5"/>
        <v>5</v>
      </c>
      <c r="AD125" s="92"/>
      <c r="AE125" s="51"/>
    </row>
    <row r="126" spans="1:31" ht="30.75" customHeight="1" thickBot="1" x14ac:dyDescent="0.3">
      <c r="A126" s="279" t="s">
        <v>223</v>
      </c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9"/>
    </row>
    <row r="127" spans="1:31" ht="15.75" thickBot="1" x14ac:dyDescent="0.3">
      <c r="A127" s="249" t="s">
        <v>226</v>
      </c>
      <c r="B127" s="280"/>
      <c r="C127" s="250"/>
      <c r="D127" s="28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1"/>
    </row>
    <row r="128" spans="1:31" x14ac:dyDescent="0.25">
      <c r="A128" s="68"/>
      <c r="B128" s="13" t="s">
        <v>319</v>
      </c>
      <c r="C128" s="215" t="s">
        <v>213</v>
      </c>
      <c r="D128" s="212" t="s">
        <v>320</v>
      </c>
      <c r="E128" s="83"/>
      <c r="F128" s="36"/>
      <c r="G128" s="37"/>
      <c r="H128" s="37"/>
      <c r="I128" s="38"/>
      <c r="J128" s="36"/>
      <c r="K128" s="37"/>
      <c r="L128" s="37"/>
      <c r="M128" s="38"/>
      <c r="N128" s="36"/>
      <c r="O128" s="37"/>
      <c r="P128" s="37"/>
      <c r="Q128" s="38"/>
      <c r="R128" s="36">
        <v>2</v>
      </c>
      <c r="S128" s="37">
        <v>0</v>
      </c>
      <c r="T128" s="37" t="s">
        <v>24</v>
      </c>
      <c r="U128" s="38">
        <v>3</v>
      </c>
      <c r="V128" s="36"/>
      <c r="W128" s="37"/>
      <c r="X128" s="37"/>
      <c r="Y128" s="38"/>
      <c r="Z128" s="36"/>
      <c r="AA128" s="37"/>
      <c r="AB128" s="37"/>
      <c r="AC128" s="38"/>
      <c r="AD128" s="73" t="s">
        <v>57</v>
      </c>
      <c r="AE128" s="159" t="s">
        <v>58</v>
      </c>
    </row>
    <row r="129" spans="1:31" x14ac:dyDescent="0.25">
      <c r="A129" s="60"/>
      <c r="B129" s="177" t="s">
        <v>321</v>
      </c>
      <c r="C129" s="215" t="s">
        <v>214</v>
      </c>
      <c r="D129" s="213" t="s">
        <v>322</v>
      </c>
      <c r="E129" s="206" t="s">
        <v>213</v>
      </c>
      <c r="F129" s="44"/>
      <c r="G129" s="45"/>
      <c r="H129" s="45"/>
      <c r="I129" s="46"/>
      <c r="J129" s="44"/>
      <c r="K129" s="45"/>
      <c r="L129" s="45"/>
      <c r="M129" s="46"/>
      <c r="N129" s="44"/>
      <c r="O129" s="45"/>
      <c r="P129" s="45"/>
      <c r="Q129" s="46"/>
      <c r="R129" s="44"/>
      <c r="S129" s="45"/>
      <c r="T129" s="45"/>
      <c r="U129" s="46"/>
      <c r="V129" s="44">
        <v>1</v>
      </c>
      <c r="W129" s="45">
        <v>1</v>
      </c>
      <c r="X129" s="45" t="s">
        <v>28</v>
      </c>
      <c r="Y129" s="46">
        <v>3</v>
      </c>
      <c r="Z129" s="44"/>
      <c r="AA129" s="45"/>
      <c r="AB129" s="45"/>
      <c r="AC129" s="46"/>
      <c r="AD129" s="85" t="s">
        <v>57</v>
      </c>
      <c r="AE129" s="160" t="s">
        <v>227</v>
      </c>
    </row>
    <row r="130" spans="1:31" x14ac:dyDescent="0.25">
      <c r="A130" s="94"/>
      <c r="B130" s="177" t="s">
        <v>323</v>
      </c>
      <c r="C130" s="215" t="s">
        <v>215</v>
      </c>
      <c r="D130" s="213" t="s">
        <v>324</v>
      </c>
      <c r="E130" s="206" t="s">
        <v>213</v>
      </c>
      <c r="F130" s="63"/>
      <c r="G130" s="64"/>
      <c r="H130" s="64"/>
      <c r="I130" s="65"/>
      <c r="J130" s="63"/>
      <c r="K130" s="64"/>
      <c r="L130" s="64"/>
      <c r="M130" s="65"/>
      <c r="N130" s="63"/>
      <c r="O130" s="64"/>
      <c r="P130" s="64"/>
      <c r="Q130" s="65"/>
      <c r="R130" s="63"/>
      <c r="S130" s="64"/>
      <c r="T130" s="64"/>
      <c r="U130" s="65"/>
      <c r="V130" s="63">
        <v>1</v>
      </c>
      <c r="W130" s="64">
        <v>2</v>
      </c>
      <c r="X130" s="64" t="s">
        <v>28</v>
      </c>
      <c r="Y130" s="65">
        <v>3</v>
      </c>
      <c r="Z130" s="63"/>
      <c r="AA130" s="64"/>
      <c r="AB130" s="64"/>
      <c r="AC130" s="65"/>
      <c r="AD130" s="85" t="s">
        <v>57</v>
      </c>
      <c r="AE130" s="160" t="s">
        <v>225</v>
      </c>
    </row>
    <row r="131" spans="1:31" ht="15.75" thickBot="1" x14ac:dyDescent="0.3">
      <c r="A131" s="94"/>
      <c r="B131" s="218" t="s">
        <v>325</v>
      </c>
      <c r="C131" s="216" t="s">
        <v>217</v>
      </c>
      <c r="D131" s="214" t="s">
        <v>326</v>
      </c>
      <c r="E131" s="206"/>
      <c r="F131" s="63"/>
      <c r="G131" s="64"/>
      <c r="H131" s="64"/>
      <c r="I131" s="65"/>
      <c r="J131" s="63"/>
      <c r="K131" s="64"/>
      <c r="L131" s="64"/>
      <c r="M131" s="65"/>
      <c r="N131" s="63"/>
      <c r="O131" s="64"/>
      <c r="P131" s="64"/>
      <c r="Q131" s="65"/>
      <c r="R131" s="63"/>
      <c r="S131" s="64"/>
      <c r="T131" s="64"/>
      <c r="U131" s="65"/>
      <c r="V131" s="63">
        <v>1</v>
      </c>
      <c r="W131" s="64">
        <v>1</v>
      </c>
      <c r="X131" s="64" t="s">
        <v>28</v>
      </c>
      <c r="Y131" s="65">
        <v>3</v>
      </c>
      <c r="Z131" s="63"/>
      <c r="AA131" s="64"/>
      <c r="AB131" s="64"/>
      <c r="AC131" s="65"/>
      <c r="AD131" s="161" t="s">
        <v>51</v>
      </c>
      <c r="AE131" s="162" t="s">
        <v>123</v>
      </c>
    </row>
    <row r="132" spans="1:31" ht="15.75" thickBot="1" x14ac:dyDescent="0.3">
      <c r="A132" s="48"/>
      <c r="B132" s="217"/>
      <c r="C132" s="50" t="s">
        <v>29</v>
      </c>
      <c r="D132" s="211"/>
      <c r="E132" s="49"/>
      <c r="F132" s="96">
        <f>SUM(F128:F131)</f>
        <v>0</v>
      </c>
      <c r="G132" s="82">
        <f>SUM(G128:G131)</f>
        <v>0</v>
      </c>
      <c r="H132" s="52"/>
      <c r="I132" s="99">
        <f>SUM(I128:I131)</f>
        <v>0</v>
      </c>
      <c r="J132" s="96">
        <f>SUM(J128:J131)</f>
        <v>0</v>
      </c>
      <c r="K132" s="52">
        <f>SUM(K128:K131)</f>
        <v>0</v>
      </c>
      <c r="L132" s="97"/>
      <c r="M132" s="53">
        <f>SUM(M128:M131)</f>
        <v>0</v>
      </c>
      <c r="N132" s="96">
        <f>SUM(N128:N131)</f>
        <v>0</v>
      </c>
      <c r="O132" s="82">
        <f>SUM(O128:O131)</f>
        <v>0</v>
      </c>
      <c r="P132" s="82"/>
      <c r="Q132" s="53">
        <f>SUM(Q128:Q131)</f>
        <v>0</v>
      </c>
      <c r="R132" s="96">
        <f>SUM(R128:R131)</f>
        <v>2</v>
      </c>
      <c r="S132" s="52">
        <f>SUM(S128:S131)</f>
        <v>0</v>
      </c>
      <c r="T132" s="97"/>
      <c r="U132" s="53">
        <f>SUM(U128:U131)</f>
        <v>3</v>
      </c>
      <c r="V132" s="96">
        <f>SUM(V129:V131,V128)</f>
        <v>3</v>
      </c>
      <c r="W132" s="82">
        <f>SUM(W129:W131,W128)</f>
        <v>4</v>
      </c>
      <c r="X132" s="82"/>
      <c r="Y132" s="53">
        <f>SUM(Y129:Y131,Y128)</f>
        <v>9</v>
      </c>
      <c r="Z132" s="78">
        <f>SUM(Z128:Z131)</f>
        <v>0</v>
      </c>
      <c r="AA132" s="79">
        <f>SUM(AA128:AA131)</f>
        <v>0</v>
      </c>
      <c r="AB132" s="79"/>
      <c r="AC132" s="80">
        <f>SUM(AC128:AC131)</f>
        <v>0</v>
      </c>
      <c r="AD132" s="92"/>
      <c r="AE132" s="51"/>
    </row>
    <row r="133" spans="1:31" ht="15.75" thickBot="1" x14ac:dyDescent="0.3">
      <c r="A133" s="249" t="s">
        <v>233</v>
      </c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0"/>
      <c r="Z133" s="250"/>
      <c r="AA133" s="250"/>
      <c r="AB133" s="250"/>
      <c r="AC133" s="250"/>
      <c r="AD133" s="250"/>
      <c r="AE133" s="251"/>
    </row>
    <row r="134" spans="1:31" x14ac:dyDescent="0.25">
      <c r="A134" s="68"/>
      <c r="B134" s="68" t="s">
        <v>337</v>
      </c>
      <c r="C134" s="34" t="s">
        <v>201</v>
      </c>
      <c r="D134" s="29" t="s">
        <v>338</v>
      </c>
      <c r="E134" s="83"/>
      <c r="F134" s="36"/>
      <c r="G134" s="37"/>
      <c r="H134" s="37"/>
      <c r="I134" s="38"/>
      <c r="J134" s="36"/>
      <c r="K134" s="37"/>
      <c r="L134" s="37"/>
      <c r="M134" s="38"/>
      <c r="N134" s="36"/>
      <c r="O134" s="37"/>
      <c r="P134" s="37"/>
      <c r="Q134" s="38"/>
      <c r="R134" s="36"/>
      <c r="S134" s="37"/>
      <c r="T134" s="37"/>
      <c r="U134" s="38"/>
      <c r="V134" s="36">
        <v>2</v>
      </c>
      <c r="W134" s="37">
        <v>1</v>
      </c>
      <c r="X134" s="37" t="s">
        <v>28</v>
      </c>
      <c r="Y134" s="38">
        <v>3</v>
      </c>
      <c r="Z134" s="36"/>
      <c r="AA134" s="37"/>
      <c r="AB134" s="37"/>
      <c r="AC134" s="38"/>
      <c r="AD134" s="73" t="s">
        <v>51</v>
      </c>
      <c r="AE134" s="73" t="s">
        <v>123</v>
      </c>
    </row>
    <row r="135" spans="1:31" x14ac:dyDescent="0.25">
      <c r="A135" s="68"/>
      <c r="B135" s="68" t="s">
        <v>339</v>
      </c>
      <c r="C135" s="34" t="s">
        <v>234</v>
      </c>
      <c r="D135" s="34" t="s">
        <v>341</v>
      </c>
      <c r="E135" s="83"/>
      <c r="F135" s="36"/>
      <c r="G135" s="37"/>
      <c r="H135" s="37"/>
      <c r="I135" s="38"/>
      <c r="J135" s="36"/>
      <c r="K135" s="37"/>
      <c r="L135" s="37"/>
      <c r="M135" s="38"/>
      <c r="N135" s="36"/>
      <c r="O135" s="37"/>
      <c r="P135" s="37"/>
      <c r="Q135" s="38"/>
      <c r="R135" s="36"/>
      <c r="S135" s="37"/>
      <c r="T135" s="37"/>
      <c r="U135" s="38"/>
      <c r="V135" s="36">
        <v>2</v>
      </c>
      <c r="W135" s="37">
        <v>1</v>
      </c>
      <c r="X135" s="37" t="s">
        <v>24</v>
      </c>
      <c r="Y135" s="38">
        <v>3</v>
      </c>
      <c r="Z135" s="36"/>
      <c r="AA135" s="37"/>
      <c r="AB135" s="37"/>
      <c r="AC135" s="38"/>
      <c r="AD135" s="73" t="s">
        <v>51</v>
      </c>
      <c r="AE135" s="73" t="s">
        <v>137</v>
      </c>
    </row>
    <row r="136" spans="1:31" ht="15.75" thickBot="1" x14ac:dyDescent="0.3">
      <c r="A136" s="68"/>
      <c r="B136" s="68" t="s">
        <v>342</v>
      </c>
      <c r="C136" s="34" t="s">
        <v>142</v>
      </c>
      <c r="D136" s="196" t="s">
        <v>343</v>
      </c>
      <c r="E136" s="83"/>
      <c r="F136" s="36"/>
      <c r="G136" s="37"/>
      <c r="H136" s="37"/>
      <c r="I136" s="38"/>
      <c r="J136" s="36"/>
      <c r="K136" s="37"/>
      <c r="L136" s="37"/>
      <c r="M136" s="38"/>
      <c r="N136" s="36"/>
      <c r="O136" s="37"/>
      <c r="P136" s="37"/>
      <c r="Q136" s="38"/>
      <c r="R136" s="36"/>
      <c r="S136" s="37"/>
      <c r="T136" s="37"/>
      <c r="U136" s="38"/>
      <c r="V136" s="36">
        <v>1</v>
      </c>
      <c r="W136" s="37">
        <v>2</v>
      </c>
      <c r="X136" s="37" t="s">
        <v>28</v>
      </c>
      <c r="Y136" s="38">
        <v>3</v>
      </c>
      <c r="Z136" s="36"/>
      <c r="AA136" s="37"/>
      <c r="AB136" s="37"/>
      <c r="AC136" s="38"/>
      <c r="AD136" s="73" t="s">
        <v>51</v>
      </c>
      <c r="AE136" s="73" t="s">
        <v>56</v>
      </c>
    </row>
    <row r="137" spans="1:31" ht="15.75" thickBot="1" x14ac:dyDescent="0.3">
      <c r="A137" s="48"/>
      <c r="B137" s="49"/>
      <c r="C137" s="50" t="s">
        <v>29</v>
      </c>
      <c r="D137" s="166"/>
      <c r="E137" s="49"/>
      <c r="F137" s="96">
        <f>SUM(F134:F136)</f>
        <v>0</v>
      </c>
      <c r="G137" s="82">
        <f>SUM(G134:G136)</f>
        <v>0</v>
      </c>
      <c r="H137" s="52"/>
      <c r="I137" s="99">
        <f>SUM(I134:I136)</f>
        <v>0</v>
      </c>
      <c r="J137" s="96">
        <f>SUM(J134:J136)</f>
        <v>0</v>
      </c>
      <c r="K137" s="52">
        <f>SUM(K134:K136)</f>
        <v>0</v>
      </c>
      <c r="L137" s="97"/>
      <c r="M137" s="53">
        <f>SUM(M134:M136)</f>
        <v>0</v>
      </c>
      <c r="N137" s="96">
        <f>SUM(N134:N136)</f>
        <v>0</v>
      </c>
      <c r="O137" s="82">
        <f>SUM(O134:O136)</f>
        <v>0</v>
      </c>
      <c r="P137" s="82"/>
      <c r="Q137" s="53">
        <f>SUM(Q134:Q136)</f>
        <v>0</v>
      </c>
      <c r="R137" s="96">
        <f>SUM(R134:R136)</f>
        <v>0</v>
      </c>
      <c r="S137" s="52">
        <f>SUM(S134:S136)</f>
        <v>0</v>
      </c>
      <c r="T137" s="97"/>
      <c r="U137" s="53">
        <f>SUM(U134:U136)</f>
        <v>0</v>
      </c>
      <c r="V137" s="96">
        <f>SUM(V134:V136)</f>
        <v>5</v>
      </c>
      <c r="W137" s="82">
        <f>SUM(W134:W136)</f>
        <v>4</v>
      </c>
      <c r="X137" s="82"/>
      <c r="Y137" s="53">
        <f>SUM(Y134:Y136)</f>
        <v>9</v>
      </c>
      <c r="Z137" s="78">
        <f>SUM(Z134:Z136)</f>
        <v>0</v>
      </c>
      <c r="AA137" s="79">
        <f>SUM(AA134:AA136)</f>
        <v>0</v>
      </c>
      <c r="AB137" s="79"/>
      <c r="AC137" s="80">
        <f>SUM(AC134:AC136)</f>
        <v>0</v>
      </c>
      <c r="AD137" s="92"/>
      <c r="AE137" s="51"/>
    </row>
    <row r="138" spans="1:31" ht="15.75" thickBot="1" x14ac:dyDescent="0.3">
      <c r="A138" s="249" t="s">
        <v>166</v>
      </c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1"/>
    </row>
    <row r="139" spans="1:31" x14ac:dyDescent="0.25">
      <c r="A139" s="60"/>
      <c r="B139" s="68" t="s">
        <v>344</v>
      </c>
      <c r="C139" s="86" t="s">
        <v>345</v>
      </c>
      <c r="D139" s="29" t="s">
        <v>346</v>
      </c>
      <c r="E139" s="202"/>
      <c r="F139" s="44"/>
      <c r="G139" s="45"/>
      <c r="H139" s="45"/>
      <c r="I139" s="46"/>
      <c r="J139" s="44"/>
      <c r="K139" s="45"/>
      <c r="L139" s="45"/>
      <c r="M139" s="46"/>
      <c r="N139" s="44"/>
      <c r="O139" s="45"/>
      <c r="P139" s="45"/>
      <c r="Q139" s="46"/>
      <c r="R139" s="44">
        <v>1</v>
      </c>
      <c r="S139" s="45">
        <v>1</v>
      </c>
      <c r="T139" s="45" t="s">
        <v>28</v>
      </c>
      <c r="U139" s="46">
        <v>4</v>
      </c>
      <c r="V139" s="44"/>
      <c r="W139" s="45"/>
      <c r="X139" s="45"/>
      <c r="Y139" s="46"/>
      <c r="Z139" s="44"/>
      <c r="AA139" s="45"/>
      <c r="AB139" s="45"/>
      <c r="AC139" s="46"/>
      <c r="AD139" s="85" t="s">
        <v>43</v>
      </c>
      <c r="AE139" s="88" t="s">
        <v>109</v>
      </c>
    </row>
    <row r="140" spans="1:31" x14ac:dyDescent="0.25">
      <c r="A140" s="68"/>
      <c r="B140" s="68" t="s">
        <v>347</v>
      </c>
      <c r="C140" s="34" t="s">
        <v>120</v>
      </c>
      <c r="D140" s="34" t="s">
        <v>348</v>
      </c>
      <c r="E140" s="83"/>
      <c r="F140" s="36"/>
      <c r="G140" s="37"/>
      <c r="H140" s="37"/>
      <c r="I140" s="38"/>
      <c r="J140" s="36"/>
      <c r="K140" s="37"/>
      <c r="L140" s="37"/>
      <c r="M140" s="38"/>
      <c r="N140" s="36"/>
      <c r="O140" s="37"/>
      <c r="P140" s="37"/>
      <c r="Q140" s="38"/>
      <c r="R140" s="36"/>
      <c r="S140" s="37"/>
      <c r="T140" s="37"/>
      <c r="U140" s="38"/>
      <c r="V140" s="36">
        <v>1</v>
      </c>
      <c r="W140" s="37">
        <v>2</v>
      </c>
      <c r="X140" s="37" t="s">
        <v>24</v>
      </c>
      <c r="Y140" s="38">
        <v>4</v>
      </c>
      <c r="Z140" s="36"/>
      <c r="AA140" s="37"/>
      <c r="AB140" s="37"/>
      <c r="AC140" s="38"/>
      <c r="AD140" s="73" t="s">
        <v>25</v>
      </c>
      <c r="AE140" s="73" t="s">
        <v>27</v>
      </c>
    </row>
    <row r="141" spans="1:31" ht="15.75" thickBot="1" x14ac:dyDescent="0.3">
      <c r="A141" s="94"/>
      <c r="B141" s="61" t="s">
        <v>349</v>
      </c>
      <c r="C141" s="86" t="s">
        <v>121</v>
      </c>
      <c r="D141" s="76" t="s">
        <v>350</v>
      </c>
      <c r="E141" s="202"/>
      <c r="F141" s="63"/>
      <c r="G141" s="64"/>
      <c r="H141" s="64"/>
      <c r="I141" s="65"/>
      <c r="J141" s="63"/>
      <c r="K141" s="64"/>
      <c r="L141" s="64"/>
      <c r="M141" s="65"/>
      <c r="N141" s="63"/>
      <c r="O141" s="64"/>
      <c r="P141" s="64"/>
      <c r="Q141" s="65"/>
      <c r="R141" s="63"/>
      <c r="S141" s="64"/>
      <c r="T141" s="64"/>
      <c r="U141" s="65"/>
      <c r="V141" s="63">
        <v>1</v>
      </c>
      <c r="W141" s="64">
        <v>2</v>
      </c>
      <c r="X141" s="64" t="s">
        <v>28</v>
      </c>
      <c r="Y141" s="65">
        <v>4</v>
      </c>
      <c r="Z141" s="63"/>
      <c r="AA141" s="64"/>
      <c r="AB141" s="64"/>
      <c r="AC141" s="65"/>
      <c r="AD141" s="85" t="s">
        <v>43</v>
      </c>
      <c r="AE141" s="66" t="s">
        <v>109</v>
      </c>
    </row>
    <row r="142" spans="1:31" ht="15.75" thickBot="1" x14ac:dyDescent="0.3">
      <c r="A142" s="48"/>
      <c r="B142" s="49"/>
      <c r="C142" s="50" t="s">
        <v>29</v>
      </c>
      <c r="D142" s="166"/>
      <c r="E142" s="49"/>
      <c r="F142" s="96">
        <f>SUM(F140:F141)</f>
        <v>0</v>
      </c>
      <c r="G142" s="82">
        <f>SUM(G140:G141)</f>
        <v>0</v>
      </c>
      <c r="H142" s="52"/>
      <c r="I142" s="99">
        <f>SUM(I140:I141)</f>
        <v>0</v>
      </c>
      <c r="J142" s="96">
        <f>SUM(J140:J141)</f>
        <v>0</v>
      </c>
      <c r="K142" s="52">
        <f>SUM(K140:K141)</f>
        <v>0</v>
      </c>
      <c r="L142" s="97"/>
      <c r="M142" s="53">
        <f>SUM(M140:M141)</f>
        <v>0</v>
      </c>
      <c r="N142" s="96">
        <f>SUM(N140:N141)</f>
        <v>0</v>
      </c>
      <c r="O142" s="82">
        <f>SUM(O140:O141)</f>
        <v>0</v>
      </c>
      <c r="P142" s="82"/>
      <c r="Q142" s="53">
        <f>SUM(Q140:Q141)</f>
        <v>0</v>
      </c>
      <c r="R142" s="96">
        <f>SUM(R139:R141)</f>
        <v>1</v>
      </c>
      <c r="S142" s="52">
        <f>SUM(S139:S141)</f>
        <v>1</v>
      </c>
      <c r="T142" s="97"/>
      <c r="U142" s="53">
        <f>SUM(U139:U141)</f>
        <v>4</v>
      </c>
      <c r="V142" s="96">
        <f>SUM(V140:V141)</f>
        <v>2</v>
      </c>
      <c r="W142" s="82">
        <f>SUM(W140:W141)</f>
        <v>4</v>
      </c>
      <c r="X142" s="82"/>
      <c r="Y142" s="53">
        <f>SUM(Y140:Y141)</f>
        <v>8</v>
      </c>
      <c r="Z142" s="78">
        <f>SUM(Z140:Z141)</f>
        <v>0</v>
      </c>
      <c r="AA142" s="79">
        <f>SUM(AA140:AA141)</f>
        <v>0</v>
      </c>
      <c r="AB142" s="79"/>
      <c r="AC142" s="80">
        <f>SUM(AC140:AC141)</f>
        <v>0</v>
      </c>
      <c r="AD142" s="92"/>
      <c r="AE142" s="51"/>
    </row>
    <row r="143" spans="1:31" ht="15.75" thickBot="1" x14ac:dyDescent="0.3">
      <c r="A143" s="48"/>
      <c r="B143" s="49"/>
      <c r="C143" s="50" t="s">
        <v>222</v>
      </c>
      <c r="D143" s="166"/>
      <c r="E143" s="49"/>
      <c r="F143" s="49">
        <f>SUM(F130)</f>
        <v>0</v>
      </c>
      <c r="G143" s="82">
        <f>SUM(F143)</f>
        <v>0</v>
      </c>
      <c r="H143" s="52"/>
      <c r="I143" s="155">
        <f>SUM(I130)</f>
        <v>0</v>
      </c>
      <c r="J143" s="49">
        <f>SUM(I143)</f>
        <v>0</v>
      </c>
      <c r="K143" s="52">
        <f>SUM(J143)</f>
        <v>0</v>
      </c>
      <c r="L143" s="81"/>
      <c r="M143" s="53">
        <f>SUM(M130)</f>
        <v>0</v>
      </c>
      <c r="N143" s="49">
        <f>SUM(M143)</f>
        <v>0</v>
      </c>
      <c r="O143" s="82">
        <f>SUM(N143)</f>
        <v>0</v>
      </c>
      <c r="P143" s="82"/>
      <c r="Q143" s="53">
        <f>SUM(Q130)</f>
        <v>0</v>
      </c>
      <c r="R143" s="48">
        <f>SUM(R132,R137,R142)</f>
        <v>3</v>
      </c>
      <c r="S143" s="52">
        <f t="shared" ref="S143:AC143" si="6">SUM(S132,S137,S142)</f>
        <v>1</v>
      </c>
      <c r="T143" s="52"/>
      <c r="U143" s="92">
        <f t="shared" si="6"/>
        <v>7</v>
      </c>
      <c r="V143" s="48">
        <f t="shared" si="6"/>
        <v>10</v>
      </c>
      <c r="W143" s="52">
        <f t="shared" si="6"/>
        <v>12</v>
      </c>
      <c r="X143" s="52"/>
      <c r="Y143" s="92">
        <f t="shared" si="6"/>
        <v>26</v>
      </c>
      <c r="Z143" s="48">
        <f t="shared" si="6"/>
        <v>0</v>
      </c>
      <c r="AA143" s="52">
        <f t="shared" si="6"/>
        <v>0</v>
      </c>
      <c r="AB143" s="52"/>
      <c r="AC143" s="92">
        <f t="shared" si="6"/>
        <v>0</v>
      </c>
      <c r="AD143" s="92"/>
      <c r="AE143" s="51"/>
    </row>
    <row r="144" spans="1:31" ht="30.75" customHeight="1" thickBot="1" x14ac:dyDescent="0.3">
      <c r="A144" s="279" t="s">
        <v>221</v>
      </c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9"/>
    </row>
    <row r="145" spans="1:31" ht="15.75" thickBot="1" x14ac:dyDescent="0.3">
      <c r="A145" s="249" t="s">
        <v>226</v>
      </c>
      <c r="B145" s="250"/>
      <c r="C145" s="250"/>
      <c r="D145" s="28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0"/>
      <c r="T145" s="250"/>
      <c r="U145" s="250"/>
      <c r="V145" s="250"/>
      <c r="W145" s="250"/>
      <c r="X145" s="250"/>
      <c r="Y145" s="250"/>
      <c r="Z145" s="250"/>
      <c r="AA145" s="250"/>
      <c r="AB145" s="250"/>
      <c r="AC145" s="250"/>
      <c r="AD145" s="250"/>
      <c r="AE145" s="251"/>
    </row>
    <row r="146" spans="1:31" x14ac:dyDescent="0.25">
      <c r="A146" s="68"/>
      <c r="B146" s="171" t="s">
        <v>319</v>
      </c>
      <c r="C146" s="210" t="s">
        <v>213</v>
      </c>
      <c r="D146" s="212" t="s">
        <v>320</v>
      </c>
      <c r="E146" s="83"/>
      <c r="F146" s="36"/>
      <c r="G146" s="37"/>
      <c r="H146" s="37"/>
      <c r="I146" s="38"/>
      <c r="J146" s="36"/>
      <c r="K146" s="37"/>
      <c r="L146" s="37"/>
      <c r="M146" s="38"/>
      <c r="N146" s="36"/>
      <c r="O146" s="37"/>
      <c r="P146" s="37"/>
      <c r="Q146" s="38"/>
      <c r="R146" s="36">
        <v>2</v>
      </c>
      <c r="S146" s="37">
        <v>0</v>
      </c>
      <c r="T146" s="37" t="s">
        <v>24</v>
      </c>
      <c r="U146" s="38">
        <v>3</v>
      </c>
      <c r="V146" s="36"/>
      <c r="W146" s="37"/>
      <c r="X146" s="37"/>
      <c r="Y146" s="38"/>
      <c r="Z146" s="36"/>
      <c r="AA146" s="37"/>
      <c r="AB146" s="37"/>
      <c r="AC146" s="38"/>
      <c r="AD146" s="73" t="s">
        <v>57</v>
      </c>
      <c r="AE146" s="159" t="s">
        <v>58</v>
      </c>
    </row>
    <row r="147" spans="1:31" x14ac:dyDescent="0.25">
      <c r="A147" s="60"/>
      <c r="B147" s="173" t="s">
        <v>321</v>
      </c>
      <c r="C147" s="210" t="s">
        <v>214</v>
      </c>
      <c r="D147" s="213" t="s">
        <v>322</v>
      </c>
      <c r="E147" s="206" t="s">
        <v>213</v>
      </c>
      <c r="F147" s="44"/>
      <c r="G147" s="45"/>
      <c r="H147" s="45"/>
      <c r="I147" s="46"/>
      <c r="J147" s="44"/>
      <c r="K147" s="45"/>
      <c r="L147" s="45"/>
      <c r="M147" s="46"/>
      <c r="N147" s="44"/>
      <c r="O147" s="45"/>
      <c r="P147" s="45"/>
      <c r="Q147" s="46"/>
      <c r="R147" s="44"/>
      <c r="S147" s="45"/>
      <c r="T147" s="45"/>
      <c r="U147" s="46"/>
      <c r="V147" s="44">
        <v>1</v>
      </c>
      <c r="W147" s="45">
        <v>1</v>
      </c>
      <c r="X147" s="45" t="s">
        <v>28</v>
      </c>
      <c r="Y147" s="46">
        <v>3</v>
      </c>
      <c r="Z147" s="44"/>
      <c r="AA147" s="45"/>
      <c r="AB147" s="45"/>
      <c r="AC147" s="46"/>
      <c r="AD147" s="85" t="s">
        <v>57</v>
      </c>
      <c r="AE147" s="160" t="s">
        <v>227</v>
      </c>
    </row>
    <row r="148" spans="1:31" x14ac:dyDescent="0.25">
      <c r="A148" s="94"/>
      <c r="B148" s="173" t="s">
        <v>323</v>
      </c>
      <c r="C148" s="210" t="s">
        <v>215</v>
      </c>
      <c r="D148" s="213" t="s">
        <v>324</v>
      </c>
      <c r="E148" s="206" t="s">
        <v>213</v>
      </c>
      <c r="F148" s="63"/>
      <c r="G148" s="64"/>
      <c r="H148" s="64"/>
      <c r="I148" s="65"/>
      <c r="J148" s="63"/>
      <c r="K148" s="64"/>
      <c r="L148" s="64"/>
      <c r="M148" s="65"/>
      <c r="N148" s="63"/>
      <c r="O148" s="64"/>
      <c r="P148" s="64"/>
      <c r="Q148" s="65"/>
      <c r="R148" s="63"/>
      <c r="S148" s="64"/>
      <c r="T148" s="64"/>
      <c r="U148" s="65"/>
      <c r="V148" s="63">
        <v>1</v>
      </c>
      <c r="W148" s="64">
        <v>2</v>
      </c>
      <c r="X148" s="64" t="s">
        <v>28</v>
      </c>
      <c r="Y148" s="65">
        <v>3</v>
      </c>
      <c r="Z148" s="63"/>
      <c r="AA148" s="64"/>
      <c r="AB148" s="64"/>
      <c r="AC148" s="65"/>
      <c r="AD148" s="85" t="s">
        <v>57</v>
      </c>
      <c r="AE148" s="160" t="s">
        <v>225</v>
      </c>
    </row>
    <row r="149" spans="1:31" ht="15.75" thickBot="1" x14ac:dyDescent="0.3">
      <c r="A149" s="94"/>
      <c r="B149" s="174" t="s">
        <v>325</v>
      </c>
      <c r="C149" s="176" t="s">
        <v>217</v>
      </c>
      <c r="D149" s="214" t="s">
        <v>326</v>
      </c>
      <c r="E149" s="206"/>
      <c r="F149" s="63"/>
      <c r="G149" s="64"/>
      <c r="H149" s="64"/>
      <c r="I149" s="65"/>
      <c r="J149" s="63"/>
      <c r="K149" s="64"/>
      <c r="L149" s="64"/>
      <c r="M149" s="65"/>
      <c r="N149" s="63"/>
      <c r="O149" s="64"/>
      <c r="P149" s="64"/>
      <c r="Q149" s="65"/>
      <c r="R149" s="63"/>
      <c r="S149" s="64"/>
      <c r="T149" s="64"/>
      <c r="U149" s="65"/>
      <c r="V149" s="63">
        <v>1</v>
      </c>
      <c r="W149" s="64">
        <v>1</v>
      </c>
      <c r="X149" s="64" t="s">
        <v>28</v>
      </c>
      <c r="Y149" s="65">
        <v>3</v>
      </c>
      <c r="Z149" s="63"/>
      <c r="AA149" s="64"/>
      <c r="AB149" s="64"/>
      <c r="AC149" s="65"/>
      <c r="AD149" s="161" t="s">
        <v>51</v>
      </c>
      <c r="AE149" s="162" t="s">
        <v>123</v>
      </c>
    </row>
    <row r="150" spans="1:31" ht="15.75" thickBot="1" x14ac:dyDescent="0.3">
      <c r="A150" s="48"/>
      <c r="B150" s="49"/>
      <c r="C150" s="50" t="s">
        <v>29</v>
      </c>
      <c r="D150" s="211"/>
      <c r="E150" s="49"/>
      <c r="F150" s="96">
        <f>SUM(F146:F149)</f>
        <v>0</v>
      </c>
      <c r="G150" s="82">
        <f>SUM(G146:G149)</f>
        <v>0</v>
      </c>
      <c r="H150" s="52"/>
      <c r="I150" s="99">
        <f>SUM(I146:I149)</f>
        <v>0</v>
      </c>
      <c r="J150" s="96">
        <f>SUM(J146:J149)</f>
        <v>0</v>
      </c>
      <c r="K150" s="52">
        <f>SUM(K146:K149)</f>
        <v>0</v>
      </c>
      <c r="L150" s="97"/>
      <c r="M150" s="53">
        <f>SUM(M146:M149)</f>
        <v>0</v>
      </c>
      <c r="N150" s="96">
        <f>SUM(N146:N149)</f>
        <v>0</v>
      </c>
      <c r="O150" s="82">
        <f>SUM(O146:O149)</f>
        <v>0</v>
      </c>
      <c r="P150" s="82"/>
      <c r="Q150" s="53">
        <f>SUM(Q146:Q149)</f>
        <v>0</v>
      </c>
      <c r="R150" s="96">
        <f>SUM(R146:R149)</f>
        <v>2</v>
      </c>
      <c r="S150" s="52">
        <f>SUM(S146:S149)</f>
        <v>0</v>
      </c>
      <c r="T150" s="97"/>
      <c r="U150" s="53">
        <f>SUM(U146:U149)</f>
        <v>3</v>
      </c>
      <c r="V150" s="96">
        <f>SUM(V147:V149,V146)</f>
        <v>3</v>
      </c>
      <c r="W150" s="82">
        <f>SUM(W147:W149,W146)</f>
        <v>4</v>
      </c>
      <c r="X150" s="82"/>
      <c r="Y150" s="53">
        <f>SUM(Y147:Y149,Y146)</f>
        <v>9</v>
      </c>
      <c r="Z150" s="78">
        <f>SUM(Z146:Z149)</f>
        <v>0</v>
      </c>
      <c r="AA150" s="79">
        <f>SUM(AA146:AA149)</f>
        <v>0</v>
      </c>
      <c r="AB150" s="79"/>
      <c r="AC150" s="80">
        <f>SUM(AC146:AC149)</f>
        <v>0</v>
      </c>
      <c r="AD150" s="92"/>
      <c r="AE150" s="51"/>
    </row>
    <row r="151" spans="1:31" ht="15.75" thickBot="1" x14ac:dyDescent="0.3">
      <c r="A151" s="249" t="s">
        <v>167</v>
      </c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  <c r="S151" s="250"/>
      <c r="T151" s="250"/>
      <c r="U151" s="250"/>
      <c r="V151" s="250"/>
      <c r="W151" s="250"/>
      <c r="X151" s="250"/>
      <c r="Y151" s="250"/>
      <c r="Z151" s="250"/>
      <c r="AA151" s="250"/>
      <c r="AB151" s="250"/>
      <c r="AC151" s="250"/>
      <c r="AD151" s="250"/>
      <c r="AE151" s="251"/>
    </row>
    <row r="152" spans="1:31" x14ac:dyDescent="0.25">
      <c r="A152" s="68"/>
      <c r="B152" s="68" t="s">
        <v>351</v>
      </c>
      <c r="C152" s="34" t="s">
        <v>122</v>
      </c>
      <c r="D152" s="29" t="s">
        <v>352</v>
      </c>
      <c r="E152" s="83"/>
      <c r="F152" s="36"/>
      <c r="G152" s="37"/>
      <c r="H152" s="37"/>
      <c r="I152" s="38"/>
      <c r="J152" s="36"/>
      <c r="K152" s="37"/>
      <c r="L152" s="37"/>
      <c r="M152" s="38"/>
      <c r="N152" s="36"/>
      <c r="O152" s="37"/>
      <c r="P152" s="37"/>
      <c r="Q152" s="38"/>
      <c r="R152" s="36"/>
      <c r="S152" s="37"/>
      <c r="T152" s="37"/>
      <c r="U152" s="38"/>
      <c r="V152" s="36">
        <v>1</v>
      </c>
      <c r="W152" s="37">
        <v>1</v>
      </c>
      <c r="X152" s="37" t="s">
        <v>28</v>
      </c>
      <c r="Y152" s="38">
        <v>4</v>
      </c>
      <c r="Z152" s="36"/>
      <c r="AA152" s="37"/>
      <c r="AB152" s="37"/>
      <c r="AC152" s="38"/>
      <c r="AD152" s="73" t="s">
        <v>51</v>
      </c>
      <c r="AE152" s="73" t="s">
        <v>123</v>
      </c>
    </row>
    <row r="153" spans="1:31" ht="15.75" thickBot="1" x14ac:dyDescent="0.3">
      <c r="A153" s="60"/>
      <c r="B153" s="68" t="s">
        <v>353</v>
      </c>
      <c r="C153" s="86" t="s">
        <v>202</v>
      </c>
      <c r="D153" s="76" t="s">
        <v>354</v>
      </c>
      <c r="E153" s="202"/>
      <c r="F153" s="44"/>
      <c r="G153" s="45"/>
      <c r="H153" s="45"/>
      <c r="I153" s="46"/>
      <c r="J153" s="44"/>
      <c r="K153" s="45"/>
      <c r="L153" s="45"/>
      <c r="M153" s="46"/>
      <c r="N153" s="44"/>
      <c r="O153" s="45"/>
      <c r="P153" s="45"/>
      <c r="Q153" s="46"/>
      <c r="R153" s="44"/>
      <c r="S153" s="45"/>
      <c r="T153" s="45"/>
      <c r="U153" s="46"/>
      <c r="V153" s="44">
        <v>0</v>
      </c>
      <c r="W153" s="45">
        <v>2</v>
      </c>
      <c r="X153" s="45" t="s">
        <v>28</v>
      </c>
      <c r="Y153" s="46">
        <v>4</v>
      </c>
      <c r="Z153" s="44"/>
      <c r="AA153" s="45"/>
      <c r="AB153" s="45"/>
      <c r="AC153" s="46"/>
      <c r="AD153" s="85" t="s">
        <v>52</v>
      </c>
      <c r="AE153" s="88" t="s">
        <v>187</v>
      </c>
    </row>
    <row r="154" spans="1:31" ht="15.75" thickBot="1" x14ac:dyDescent="0.3">
      <c r="A154" s="48"/>
      <c r="B154" s="49"/>
      <c r="C154" s="50" t="s">
        <v>29</v>
      </c>
      <c r="D154" s="166"/>
      <c r="E154" s="49"/>
      <c r="F154" s="96">
        <f>SUM(F152:F153)</f>
        <v>0</v>
      </c>
      <c r="G154" s="82">
        <f>SUM(G152:G153)</f>
        <v>0</v>
      </c>
      <c r="H154" s="52"/>
      <c r="I154" s="99">
        <f>SUM(I152:I153)</f>
        <v>0</v>
      </c>
      <c r="J154" s="96">
        <f>SUM(J152:J153)</f>
        <v>0</v>
      </c>
      <c r="K154" s="52">
        <f>SUM(K152:K153)</f>
        <v>0</v>
      </c>
      <c r="L154" s="97"/>
      <c r="M154" s="53">
        <f ca="1">SUM(M152:M154)</f>
        <v>0</v>
      </c>
      <c r="N154" s="96">
        <f>SUM(N152:N153)</f>
        <v>0</v>
      </c>
      <c r="O154" s="82">
        <f>SUM(O152:O153)</f>
        <v>0</v>
      </c>
      <c r="P154" s="82"/>
      <c r="Q154" s="53">
        <f>SUM(Q152:Q153)</f>
        <v>0</v>
      </c>
      <c r="R154" s="96">
        <f>SUM(R152:R153)</f>
        <v>0</v>
      </c>
      <c r="S154" s="52">
        <f>SUM(S152:S153)</f>
        <v>0</v>
      </c>
      <c r="T154" s="97"/>
      <c r="U154" s="53">
        <f>SUM(U152:U153)</f>
        <v>0</v>
      </c>
      <c r="V154" s="96">
        <f>SUM(V152:V153)</f>
        <v>1</v>
      </c>
      <c r="W154" s="82">
        <f>SUM(W152:W153)</f>
        <v>3</v>
      </c>
      <c r="X154" s="82"/>
      <c r="Y154" s="53">
        <f>SUM(Y152:Y153)</f>
        <v>8</v>
      </c>
      <c r="Z154" s="78">
        <f>SUM(Z152:Z153)</f>
        <v>0</v>
      </c>
      <c r="AA154" s="79">
        <f>SUM(AA152:AA153)</f>
        <v>0</v>
      </c>
      <c r="AB154" s="79"/>
      <c r="AC154" s="80">
        <f>SUM(AC152:AC153)</f>
        <v>0</v>
      </c>
      <c r="AD154" s="92"/>
      <c r="AE154" s="51"/>
    </row>
    <row r="155" spans="1:31" ht="15.75" thickBot="1" x14ac:dyDescent="0.3">
      <c r="A155" s="249" t="s">
        <v>168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1"/>
    </row>
    <row r="156" spans="1:31" x14ac:dyDescent="0.25">
      <c r="A156" s="68"/>
      <c r="B156" s="68" t="s">
        <v>355</v>
      </c>
      <c r="C156" s="34" t="s">
        <v>124</v>
      </c>
      <c r="D156" s="29" t="s">
        <v>356</v>
      </c>
      <c r="E156" s="83"/>
      <c r="F156" s="36"/>
      <c r="G156" s="37"/>
      <c r="H156" s="37"/>
      <c r="I156" s="38"/>
      <c r="J156" s="36"/>
      <c r="K156" s="37"/>
      <c r="L156" s="37"/>
      <c r="M156" s="38"/>
      <c r="N156" s="36"/>
      <c r="O156" s="37"/>
      <c r="P156" s="37"/>
      <c r="Q156" s="38"/>
      <c r="R156" s="36"/>
      <c r="S156" s="37"/>
      <c r="T156" s="37"/>
      <c r="U156" s="38"/>
      <c r="V156" s="36">
        <v>1</v>
      </c>
      <c r="W156" s="37">
        <v>1</v>
      </c>
      <c r="X156" s="37" t="s">
        <v>28</v>
      </c>
      <c r="Y156" s="38">
        <v>3</v>
      </c>
      <c r="Z156" s="36"/>
      <c r="AA156" s="37"/>
      <c r="AB156" s="37"/>
      <c r="AC156" s="38"/>
      <c r="AD156" s="73" t="s">
        <v>51</v>
      </c>
      <c r="AE156" s="73" t="s">
        <v>116</v>
      </c>
    </row>
    <row r="157" spans="1:31" x14ac:dyDescent="0.25">
      <c r="A157" s="60"/>
      <c r="B157" s="68" t="s">
        <v>357</v>
      </c>
      <c r="C157" s="86" t="s">
        <v>125</v>
      </c>
      <c r="D157" s="86" t="s">
        <v>358</v>
      </c>
      <c r="E157" s="202"/>
      <c r="F157" s="44"/>
      <c r="G157" s="45"/>
      <c r="H157" s="45"/>
      <c r="I157" s="46"/>
      <c r="J157" s="44"/>
      <c r="K157" s="45"/>
      <c r="L157" s="45"/>
      <c r="M157" s="46"/>
      <c r="N157" s="44"/>
      <c r="O157" s="45"/>
      <c r="P157" s="45"/>
      <c r="Q157" s="46"/>
      <c r="R157" s="44"/>
      <c r="S157" s="45"/>
      <c r="T157" s="45"/>
      <c r="U157" s="46"/>
      <c r="V157" s="44">
        <v>1</v>
      </c>
      <c r="W157" s="45">
        <v>0</v>
      </c>
      <c r="X157" s="45" t="s">
        <v>24</v>
      </c>
      <c r="Y157" s="46">
        <v>3</v>
      </c>
      <c r="Z157" s="44"/>
      <c r="AA157" s="45"/>
      <c r="AB157" s="45"/>
      <c r="AC157" s="46"/>
      <c r="AD157" s="73" t="s">
        <v>25</v>
      </c>
      <c r="AE157" s="73" t="s">
        <v>27</v>
      </c>
    </row>
    <row r="158" spans="1:31" x14ac:dyDescent="0.25">
      <c r="A158" s="68"/>
      <c r="B158" s="68" t="s">
        <v>359</v>
      </c>
      <c r="C158" s="34" t="s">
        <v>126</v>
      </c>
      <c r="D158" s="34" t="s">
        <v>360</v>
      </c>
      <c r="E158" s="83"/>
      <c r="F158" s="36"/>
      <c r="G158" s="37"/>
      <c r="H158" s="37"/>
      <c r="I158" s="38"/>
      <c r="J158" s="36"/>
      <c r="K158" s="37"/>
      <c r="L158" s="37"/>
      <c r="M158" s="38"/>
      <c r="N158" s="36"/>
      <c r="O158" s="37"/>
      <c r="P158" s="37"/>
      <c r="Q158" s="38"/>
      <c r="R158" s="36"/>
      <c r="S158" s="37"/>
      <c r="T158" s="37"/>
      <c r="U158" s="38"/>
      <c r="V158" s="36">
        <v>1</v>
      </c>
      <c r="W158" s="37">
        <v>1</v>
      </c>
      <c r="X158" s="37" t="s">
        <v>24</v>
      </c>
      <c r="Y158" s="38">
        <v>3</v>
      </c>
      <c r="Z158" s="36"/>
      <c r="AA158" s="37"/>
      <c r="AB158" s="37"/>
      <c r="AC158" s="38"/>
      <c r="AD158" s="73" t="s">
        <v>51</v>
      </c>
      <c r="AE158" s="73" t="s">
        <v>116</v>
      </c>
    </row>
    <row r="159" spans="1:31" ht="15.75" thickBot="1" x14ac:dyDescent="0.3">
      <c r="A159" s="60"/>
      <c r="B159" s="68" t="s">
        <v>361</v>
      </c>
      <c r="C159" s="86" t="s">
        <v>127</v>
      </c>
      <c r="D159" s="76" t="s">
        <v>362</v>
      </c>
      <c r="E159" s="202"/>
      <c r="F159" s="44"/>
      <c r="G159" s="45"/>
      <c r="H159" s="45"/>
      <c r="I159" s="46"/>
      <c r="J159" s="44"/>
      <c r="K159" s="45"/>
      <c r="L159" s="45"/>
      <c r="M159" s="46"/>
      <c r="N159" s="44"/>
      <c r="O159" s="45"/>
      <c r="P159" s="45"/>
      <c r="Q159" s="46"/>
      <c r="R159" s="44"/>
      <c r="S159" s="45"/>
      <c r="T159" s="45"/>
      <c r="U159" s="46"/>
      <c r="V159" s="44">
        <v>0</v>
      </c>
      <c r="W159" s="45">
        <v>2</v>
      </c>
      <c r="X159" s="45" t="s">
        <v>28</v>
      </c>
      <c r="Y159" s="46">
        <v>3</v>
      </c>
      <c r="Z159" s="44"/>
      <c r="AA159" s="45"/>
      <c r="AB159" s="45"/>
      <c r="AC159" s="46"/>
      <c r="AD159" s="73" t="s">
        <v>25</v>
      </c>
      <c r="AE159" s="88" t="s">
        <v>47</v>
      </c>
    </row>
    <row r="160" spans="1:31" ht="15.75" thickBot="1" x14ac:dyDescent="0.3">
      <c r="A160" s="48"/>
      <c r="B160" s="49"/>
      <c r="C160" s="50" t="s">
        <v>29</v>
      </c>
      <c r="D160" s="166"/>
      <c r="E160" s="49"/>
      <c r="F160" s="96">
        <f>SUM(F156:F159)</f>
        <v>0</v>
      </c>
      <c r="G160" s="82">
        <f>SUM(G157:G159)</f>
        <v>0</v>
      </c>
      <c r="H160" s="52"/>
      <c r="I160" s="99">
        <f>SUM(I156:I159)</f>
        <v>0</v>
      </c>
      <c r="J160" s="96">
        <f>SUM(J156:J159)</f>
        <v>0</v>
      </c>
      <c r="K160" s="52">
        <f>SUM(K156:K159)</f>
        <v>0</v>
      </c>
      <c r="L160" s="97"/>
      <c r="M160" s="53">
        <f>SUM(M156:M159)</f>
        <v>0</v>
      </c>
      <c r="N160" s="96">
        <f>SUM(N156:N159)</f>
        <v>0</v>
      </c>
      <c r="O160" s="82">
        <f>SUM(O156:O159)</f>
        <v>0</v>
      </c>
      <c r="P160" s="82"/>
      <c r="Q160" s="53">
        <f>SUM(Q156:Q159)</f>
        <v>0</v>
      </c>
      <c r="R160" s="96">
        <f>SUM(R156:R159)</f>
        <v>0</v>
      </c>
      <c r="S160" s="52">
        <f>SUM(S156:S159)</f>
        <v>0</v>
      </c>
      <c r="T160" s="97"/>
      <c r="U160" s="53">
        <f>SUM(U156:U159)</f>
        <v>0</v>
      </c>
      <c r="V160" s="96">
        <f>SUM(V156:V159)</f>
        <v>3</v>
      </c>
      <c r="W160" s="82">
        <f>SUM(W156:W159)</f>
        <v>4</v>
      </c>
      <c r="X160" s="82"/>
      <c r="Y160" s="53">
        <f>SUM(Y156:Y159)</f>
        <v>12</v>
      </c>
      <c r="Z160" s="78">
        <f>SUM(Z156:Z159)</f>
        <v>0</v>
      </c>
      <c r="AA160" s="79">
        <f>SUM(AA157:AA159)</f>
        <v>0</v>
      </c>
      <c r="AB160" s="79"/>
      <c r="AC160" s="80">
        <f>SUM(AC156:AC159)</f>
        <v>0</v>
      </c>
      <c r="AD160" s="92"/>
      <c r="AE160" s="51"/>
    </row>
    <row r="161" spans="1:31" ht="15.75" thickBot="1" x14ac:dyDescent="0.3">
      <c r="A161" s="48"/>
      <c r="B161" s="49"/>
      <c r="C161" s="50" t="s">
        <v>222</v>
      </c>
      <c r="D161" s="166"/>
      <c r="E161" s="49"/>
      <c r="F161" s="49">
        <f>SUM(F148)</f>
        <v>0</v>
      </c>
      <c r="G161" s="82">
        <f>SUM(F161)</f>
        <v>0</v>
      </c>
      <c r="H161" s="52"/>
      <c r="I161" s="155">
        <f>SUM(I148)</f>
        <v>0</v>
      </c>
      <c r="J161" s="49">
        <f>SUM(I161)</f>
        <v>0</v>
      </c>
      <c r="K161" s="52">
        <f>SUM(J161)</f>
        <v>0</v>
      </c>
      <c r="L161" s="81"/>
      <c r="M161" s="53">
        <f>SUM(M148)</f>
        <v>0</v>
      </c>
      <c r="N161" s="49">
        <f>SUM(M161)</f>
        <v>0</v>
      </c>
      <c r="O161" s="82">
        <f>SUM(N161)</f>
        <v>0</v>
      </c>
      <c r="P161" s="82"/>
      <c r="Q161" s="53">
        <f>SUM(Q148)</f>
        <v>0</v>
      </c>
      <c r="R161" s="48">
        <f t="shared" ref="R161:S161" si="7">SUM(R150,R154,R160)</f>
        <v>2</v>
      </c>
      <c r="S161" s="52">
        <f t="shared" si="7"/>
        <v>0</v>
      </c>
      <c r="T161" s="52"/>
      <c r="U161" s="92">
        <f>SUM(U150,U154,U160)</f>
        <v>3</v>
      </c>
      <c r="V161" s="48">
        <f t="shared" ref="V161:AC161" si="8">SUM(V150,V154,V160)</f>
        <v>7</v>
      </c>
      <c r="W161" s="52">
        <f t="shared" si="8"/>
        <v>11</v>
      </c>
      <c r="X161" s="52"/>
      <c r="Y161" s="92">
        <f t="shared" si="8"/>
        <v>29</v>
      </c>
      <c r="Z161" s="48">
        <f t="shared" si="8"/>
        <v>0</v>
      </c>
      <c r="AA161" s="52">
        <f t="shared" si="8"/>
        <v>0</v>
      </c>
      <c r="AB161" s="52"/>
      <c r="AC161" s="92">
        <f t="shared" si="8"/>
        <v>0</v>
      </c>
      <c r="AD161" s="92"/>
      <c r="AE161" s="51"/>
    </row>
    <row r="162" spans="1:31" ht="30" customHeight="1" thickBot="1" x14ac:dyDescent="0.3">
      <c r="A162" s="279" t="s">
        <v>515</v>
      </c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  <c r="AA162" s="268"/>
      <c r="AB162" s="268"/>
      <c r="AC162" s="268"/>
      <c r="AD162" s="268"/>
      <c r="AE162" s="269"/>
    </row>
    <row r="163" spans="1:31" ht="15.75" thickBot="1" x14ac:dyDescent="0.3">
      <c r="A163" s="249" t="s">
        <v>226</v>
      </c>
      <c r="B163" s="250"/>
      <c r="C163" s="250"/>
      <c r="D163" s="28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1"/>
    </row>
    <row r="164" spans="1:31" x14ac:dyDescent="0.25">
      <c r="A164" s="68"/>
      <c r="B164" s="171" t="s">
        <v>319</v>
      </c>
      <c r="C164" s="210" t="s">
        <v>213</v>
      </c>
      <c r="D164" s="212" t="s">
        <v>320</v>
      </c>
      <c r="E164" s="83"/>
      <c r="F164" s="36"/>
      <c r="G164" s="37"/>
      <c r="H164" s="37"/>
      <c r="I164" s="38"/>
      <c r="J164" s="36"/>
      <c r="K164" s="37"/>
      <c r="L164" s="37"/>
      <c r="M164" s="38"/>
      <c r="N164" s="36"/>
      <c r="O164" s="37"/>
      <c r="P164" s="37"/>
      <c r="Q164" s="38"/>
      <c r="R164" s="36">
        <v>2</v>
      </c>
      <c r="S164" s="37">
        <v>0</v>
      </c>
      <c r="T164" s="37" t="s">
        <v>24</v>
      </c>
      <c r="U164" s="38">
        <v>3</v>
      </c>
      <c r="V164" s="36"/>
      <c r="W164" s="37"/>
      <c r="X164" s="37"/>
      <c r="Y164" s="38"/>
      <c r="Z164" s="36"/>
      <c r="AA164" s="37"/>
      <c r="AB164" s="37"/>
      <c r="AC164" s="38"/>
      <c r="AD164" s="73" t="s">
        <v>57</v>
      </c>
      <c r="AE164" s="159" t="s">
        <v>58</v>
      </c>
    </row>
    <row r="165" spans="1:31" x14ac:dyDescent="0.25">
      <c r="A165" s="60"/>
      <c r="B165" s="173" t="s">
        <v>321</v>
      </c>
      <c r="C165" s="210" t="s">
        <v>214</v>
      </c>
      <c r="D165" s="213" t="s">
        <v>322</v>
      </c>
      <c r="E165" s="206" t="s">
        <v>213</v>
      </c>
      <c r="F165" s="44"/>
      <c r="G165" s="45"/>
      <c r="H165" s="45"/>
      <c r="I165" s="46"/>
      <c r="J165" s="44"/>
      <c r="K165" s="45"/>
      <c r="L165" s="45"/>
      <c r="M165" s="46"/>
      <c r="N165" s="44"/>
      <c r="O165" s="45"/>
      <c r="P165" s="45"/>
      <c r="Q165" s="46"/>
      <c r="R165" s="44"/>
      <c r="S165" s="45"/>
      <c r="T165" s="45"/>
      <c r="U165" s="46"/>
      <c r="V165" s="44">
        <v>1</v>
      </c>
      <c r="W165" s="45">
        <v>1</v>
      </c>
      <c r="X165" s="45" t="s">
        <v>28</v>
      </c>
      <c r="Y165" s="46">
        <v>3</v>
      </c>
      <c r="Z165" s="44"/>
      <c r="AA165" s="45"/>
      <c r="AB165" s="45"/>
      <c r="AC165" s="46"/>
      <c r="AD165" s="85" t="s">
        <v>57</v>
      </c>
      <c r="AE165" s="160" t="s">
        <v>227</v>
      </c>
    </row>
    <row r="166" spans="1:31" x14ac:dyDescent="0.25">
      <c r="A166" s="94"/>
      <c r="B166" s="173" t="s">
        <v>323</v>
      </c>
      <c r="C166" s="210" t="s">
        <v>215</v>
      </c>
      <c r="D166" s="213" t="s">
        <v>324</v>
      </c>
      <c r="E166" s="206" t="s">
        <v>213</v>
      </c>
      <c r="F166" s="63"/>
      <c r="G166" s="64"/>
      <c r="H166" s="64"/>
      <c r="I166" s="65"/>
      <c r="J166" s="63"/>
      <c r="K166" s="64"/>
      <c r="L166" s="64"/>
      <c r="M166" s="65"/>
      <c r="N166" s="63"/>
      <c r="O166" s="64"/>
      <c r="P166" s="64"/>
      <c r="Q166" s="65"/>
      <c r="R166" s="63"/>
      <c r="S166" s="64"/>
      <c r="T166" s="64"/>
      <c r="U166" s="65"/>
      <c r="V166" s="63">
        <v>1</v>
      </c>
      <c r="W166" s="64">
        <v>2</v>
      </c>
      <c r="X166" s="64" t="s">
        <v>28</v>
      </c>
      <c r="Y166" s="65">
        <v>3</v>
      </c>
      <c r="Z166" s="63"/>
      <c r="AA166" s="64"/>
      <c r="AB166" s="64"/>
      <c r="AC166" s="65"/>
      <c r="AD166" s="85" t="s">
        <v>57</v>
      </c>
      <c r="AE166" s="160" t="s">
        <v>225</v>
      </c>
    </row>
    <row r="167" spans="1:31" ht="15.75" thickBot="1" x14ac:dyDescent="0.3">
      <c r="A167" s="94"/>
      <c r="B167" s="174" t="s">
        <v>325</v>
      </c>
      <c r="C167" s="176" t="s">
        <v>217</v>
      </c>
      <c r="D167" s="214" t="s">
        <v>326</v>
      </c>
      <c r="E167" s="206"/>
      <c r="F167" s="63"/>
      <c r="G167" s="64"/>
      <c r="H167" s="64"/>
      <c r="I167" s="65"/>
      <c r="J167" s="63"/>
      <c r="K167" s="64"/>
      <c r="L167" s="64"/>
      <c r="M167" s="65"/>
      <c r="N167" s="63"/>
      <c r="O167" s="64"/>
      <c r="P167" s="64"/>
      <c r="Q167" s="65"/>
      <c r="R167" s="63"/>
      <c r="S167" s="64"/>
      <c r="T167" s="64"/>
      <c r="U167" s="65"/>
      <c r="V167" s="63">
        <v>1</v>
      </c>
      <c r="W167" s="64">
        <v>1</v>
      </c>
      <c r="X167" s="64" t="s">
        <v>28</v>
      </c>
      <c r="Y167" s="65">
        <v>3</v>
      </c>
      <c r="Z167" s="63"/>
      <c r="AA167" s="64"/>
      <c r="AB167" s="64"/>
      <c r="AC167" s="65"/>
      <c r="AD167" s="161" t="s">
        <v>51</v>
      </c>
      <c r="AE167" s="162" t="s">
        <v>123</v>
      </c>
    </row>
    <row r="168" spans="1:31" ht="15.75" thickBot="1" x14ac:dyDescent="0.3">
      <c r="A168" s="48"/>
      <c r="B168" s="49"/>
      <c r="C168" s="50" t="s">
        <v>29</v>
      </c>
      <c r="D168" s="211"/>
      <c r="E168" s="49"/>
      <c r="F168" s="96">
        <f>SUM(F164:F167)</f>
        <v>0</v>
      </c>
      <c r="G168" s="82">
        <f>SUM(G164:G167)</f>
        <v>0</v>
      </c>
      <c r="H168" s="52"/>
      <c r="I168" s="99">
        <f>SUM(I164:I167)</f>
        <v>0</v>
      </c>
      <c r="J168" s="96">
        <f>SUM(J164:J167)</f>
        <v>0</v>
      </c>
      <c r="K168" s="52">
        <f>SUM(K164:K167)</f>
        <v>0</v>
      </c>
      <c r="L168" s="97"/>
      <c r="M168" s="53">
        <f>SUM(M164:M167)</f>
        <v>0</v>
      </c>
      <c r="N168" s="96">
        <f>SUM(N164:N167)</f>
        <v>0</v>
      </c>
      <c r="O168" s="82">
        <f>SUM(O164:O167)</f>
        <v>0</v>
      </c>
      <c r="P168" s="82"/>
      <c r="Q168" s="53">
        <f>SUM(Q164:Q167)</f>
        <v>0</v>
      </c>
      <c r="R168" s="96">
        <f>SUM(R164:R167)</f>
        <v>2</v>
      </c>
      <c r="S168" s="52">
        <f>SUM(S164:S167)</f>
        <v>0</v>
      </c>
      <c r="T168" s="97"/>
      <c r="U168" s="53">
        <f>SUM(U164:U167)</f>
        <v>3</v>
      </c>
      <c r="V168" s="96">
        <f>SUM(V165:V167,V164)</f>
        <v>3</v>
      </c>
      <c r="W168" s="82">
        <f>SUM(W165:W167,W164)</f>
        <v>4</v>
      </c>
      <c r="X168" s="82"/>
      <c r="Y168" s="53">
        <f>SUM(Y165:Y167,Y164)</f>
        <v>9</v>
      </c>
      <c r="Z168" s="78">
        <f>SUM(Z164:Z167)</f>
        <v>0</v>
      </c>
      <c r="AA168" s="79">
        <f>SUM(AA164:AA167)</f>
        <v>0</v>
      </c>
      <c r="AB168" s="79"/>
      <c r="AC168" s="80">
        <f>SUM(AC164:AC167)</f>
        <v>0</v>
      </c>
      <c r="AD168" s="92"/>
      <c r="AE168" s="51"/>
    </row>
    <row r="169" spans="1:31" ht="15.75" thickBot="1" x14ac:dyDescent="0.3">
      <c r="A169" s="249" t="s">
        <v>169</v>
      </c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  <c r="AB169" s="250"/>
      <c r="AC169" s="250"/>
      <c r="AD169" s="250"/>
      <c r="AE169" s="251"/>
    </row>
    <row r="170" spans="1:31" x14ac:dyDescent="0.25">
      <c r="A170" s="68"/>
      <c r="B170" s="68" t="s">
        <v>363</v>
      </c>
      <c r="C170" s="34" t="s">
        <v>235</v>
      </c>
      <c r="D170" s="29" t="s">
        <v>364</v>
      </c>
      <c r="E170" s="83"/>
      <c r="F170" s="36">
        <v>0</v>
      </c>
      <c r="G170" s="37">
        <v>2</v>
      </c>
      <c r="H170" s="37" t="s">
        <v>28</v>
      </c>
      <c r="I170" s="38">
        <v>3</v>
      </c>
      <c r="J170" s="36"/>
      <c r="K170" s="37"/>
      <c r="L170" s="37"/>
      <c r="M170" s="38"/>
      <c r="N170" s="36"/>
      <c r="O170" s="37"/>
      <c r="P170" s="37"/>
      <c r="Q170" s="38"/>
      <c r="R170" s="36"/>
      <c r="S170" s="37"/>
      <c r="T170" s="37"/>
      <c r="U170" s="38"/>
      <c r="V170" s="36"/>
      <c r="W170" s="37"/>
      <c r="X170" s="37"/>
      <c r="Y170" s="38"/>
      <c r="Z170" s="36"/>
      <c r="AA170" s="37"/>
      <c r="AB170" s="37"/>
      <c r="AC170" s="38"/>
      <c r="AD170" s="85" t="s">
        <v>52</v>
      </c>
      <c r="AE170" s="73" t="s">
        <v>59</v>
      </c>
    </row>
    <row r="171" spans="1:31" x14ac:dyDescent="0.25">
      <c r="A171" s="60"/>
      <c r="B171" s="68" t="s">
        <v>365</v>
      </c>
      <c r="C171" s="86" t="s">
        <v>236</v>
      </c>
      <c r="D171" s="34" t="s">
        <v>366</v>
      </c>
      <c r="E171" s="206" t="s">
        <v>235</v>
      </c>
      <c r="F171" s="44"/>
      <c r="G171" s="45"/>
      <c r="H171" s="45"/>
      <c r="I171" s="46"/>
      <c r="J171" s="44">
        <v>0</v>
      </c>
      <c r="K171" s="45">
        <v>2</v>
      </c>
      <c r="L171" s="45" t="s">
        <v>28</v>
      </c>
      <c r="M171" s="46">
        <v>3</v>
      </c>
      <c r="N171" s="44"/>
      <c r="O171" s="45"/>
      <c r="P171" s="45"/>
      <c r="Q171" s="46"/>
      <c r="R171" s="44"/>
      <c r="S171" s="45"/>
      <c r="T171" s="45"/>
      <c r="U171" s="46"/>
      <c r="V171" s="44"/>
      <c r="W171" s="45"/>
      <c r="X171" s="45"/>
      <c r="Y171" s="46"/>
      <c r="Z171" s="44"/>
      <c r="AA171" s="45"/>
      <c r="AB171" s="45"/>
      <c r="AC171" s="46"/>
      <c r="AD171" s="85" t="s">
        <v>52</v>
      </c>
      <c r="AE171" s="88" t="s">
        <v>59</v>
      </c>
    </row>
    <row r="172" spans="1:31" x14ac:dyDescent="0.25">
      <c r="A172" s="68"/>
      <c r="B172" s="68" t="s">
        <v>367</v>
      </c>
      <c r="C172" s="34" t="s">
        <v>128</v>
      </c>
      <c r="D172" s="34" t="s">
        <v>368</v>
      </c>
      <c r="E172" s="83"/>
      <c r="F172" s="36">
        <v>0</v>
      </c>
      <c r="G172" s="37">
        <v>2</v>
      </c>
      <c r="H172" s="37" t="s">
        <v>28</v>
      </c>
      <c r="I172" s="38">
        <v>3</v>
      </c>
      <c r="J172" s="36"/>
      <c r="K172" s="37"/>
      <c r="L172" s="37"/>
      <c r="M172" s="38"/>
      <c r="N172" s="36"/>
      <c r="O172" s="37"/>
      <c r="P172" s="37"/>
      <c r="Q172" s="38"/>
      <c r="R172" s="36"/>
      <c r="S172" s="37"/>
      <c r="T172" s="37"/>
      <c r="U172" s="38"/>
      <c r="V172" s="36"/>
      <c r="W172" s="37"/>
      <c r="X172" s="37"/>
      <c r="Y172" s="38"/>
      <c r="Z172" s="36"/>
      <c r="AA172" s="37"/>
      <c r="AB172" s="37"/>
      <c r="AC172" s="38"/>
      <c r="AD172" s="85" t="s">
        <v>52</v>
      </c>
      <c r="AE172" s="73" t="s">
        <v>59</v>
      </c>
    </row>
    <row r="173" spans="1:31" ht="15.75" thickBot="1" x14ac:dyDescent="0.3">
      <c r="A173" s="60"/>
      <c r="B173" s="68" t="s">
        <v>369</v>
      </c>
      <c r="C173" s="86" t="s">
        <v>129</v>
      </c>
      <c r="D173" s="196" t="s">
        <v>370</v>
      </c>
      <c r="E173" s="206" t="s">
        <v>128</v>
      </c>
      <c r="F173" s="44"/>
      <c r="G173" s="45"/>
      <c r="H173" s="45"/>
      <c r="I173" s="46"/>
      <c r="J173" s="44">
        <v>0</v>
      </c>
      <c r="K173" s="45">
        <v>2</v>
      </c>
      <c r="L173" s="45" t="s">
        <v>28</v>
      </c>
      <c r="M173" s="46">
        <v>3</v>
      </c>
      <c r="N173" s="44"/>
      <c r="O173" s="45"/>
      <c r="P173" s="45"/>
      <c r="Q173" s="46"/>
      <c r="R173" s="44"/>
      <c r="S173" s="45"/>
      <c r="T173" s="45"/>
      <c r="U173" s="46"/>
      <c r="V173" s="44"/>
      <c r="W173" s="45"/>
      <c r="X173" s="45"/>
      <c r="Y173" s="46"/>
      <c r="Z173" s="44"/>
      <c r="AA173" s="45"/>
      <c r="AB173" s="45"/>
      <c r="AC173" s="46"/>
      <c r="AD173" s="85" t="s">
        <v>52</v>
      </c>
      <c r="AE173" s="88" t="s">
        <v>59</v>
      </c>
    </row>
    <row r="174" spans="1:31" ht="15.75" thickBot="1" x14ac:dyDescent="0.3">
      <c r="A174" s="48"/>
      <c r="B174" s="49"/>
      <c r="C174" s="50" t="s">
        <v>29</v>
      </c>
      <c r="D174" s="166"/>
      <c r="E174" s="49"/>
      <c r="F174" s="96">
        <f>SUM(F170:F173)</f>
        <v>0</v>
      </c>
      <c r="G174" s="82">
        <f>SUM(G170:G173)</f>
        <v>4</v>
      </c>
      <c r="H174" s="52"/>
      <c r="I174" s="99">
        <f>SUM(I170:I173)</f>
        <v>6</v>
      </c>
      <c r="J174" s="96">
        <f>SUM(J170:J173)</f>
        <v>0</v>
      </c>
      <c r="K174" s="52">
        <f>SUM(K170:K173)</f>
        <v>4</v>
      </c>
      <c r="L174" s="97"/>
      <c r="M174" s="53">
        <f>SUM(M170:M173)</f>
        <v>6</v>
      </c>
      <c r="N174" s="96">
        <f>SUM(N170:N173)</f>
        <v>0</v>
      </c>
      <c r="O174" s="82">
        <f>SUM(O170:O173)</f>
        <v>0</v>
      </c>
      <c r="P174" s="82"/>
      <c r="Q174" s="53">
        <f>SUM(Q170:Q173)</f>
        <v>0</v>
      </c>
      <c r="R174" s="96">
        <f>SUM(R170:R173)</f>
        <v>0</v>
      </c>
      <c r="S174" s="52">
        <f>SUM(S170:S173)</f>
        <v>0</v>
      </c>
      <c r="T174" s="97"/>
      <c r="U174" s="53">
        <f>SUM(U170:U173)</f>
        <v>0</v>
      </c>
      <c r="V174" s="96">
        <f>SUM(V170:V173)</f>
        <v>0</v>
      </c>
      <c r="W174" s="82">
        <f>SUM(W170:W173)</f>
        <v>0</v>
      </c>
      <c r="X174" s="82"/>
      <c r="Y174" s="53">
        <f>SUM(Y170:Y173)</f>
        <v>0</v>
      </c>
      <c r="Z174" s="78">
        <f>SUM(Z170:Z173)</f>
        <v>0</v>
      </c>
      <c r="AA174" s="79">
        <f>SUM(AA170:AA173)</f>
        <v>0</v>
      </c>
      <c r="AB174" s="79"/>
      <c r="AC174" s="80">
        <f>SUM(AC170:AC173)</f>
        <v>0</v>
      </c>
      <c r="AD174" s="92"/>
      <c r="AE174" s="51"/>
    </row>
    <row r="175" spans="1:31" ht="15.75" thickBot="1" x14ac:dyDescent="0.3">
      <c r="A175" s="249" t="s">
        <v>188</v>
      </c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1"/>
    </row>
    <row r="176" spans="1:31" x14ac:dyDescent="0.25">
      <c r="A176" s="68"/>
      <c r="B176" s="68" t="s">
        <v>371</v>
      </c>
      <c r="C176" s="34" t="s">
        <v>130</v>
      </c>
      <c r="D176" s="34" t="s">
        <v>372</v>
      </c>
      <c r="E176" s="86" t="s">
        <v>158</v>
      </c>
      <c r="F176" s="36"/>
      <c r="G176" s="37"/>
      <c r="H176" s="37"/>
      <c r="I176" s="38"/>
      <c r="J176" s="36"/>
      <c r="K176" s="37"/>
      <c r="L176" s="37"/>
      <c r="M176" s="38"/>
      <c r="N176" s="36">
        <v>0</v>
      </c>
      <c r="O176" s="37">
        <v>2</v>
      </c>
      <c r="P176" s="37" t="s">
        <v>28</v>
      </c>
      <c r="Q176" s="38">
        <v>3</v>
      </c>
      <c r="R176" s="36"/>
      <c r="S176" s="37"/>
      <c r="T176" s="37"/>
      <c r="U176" s="38"/>
      <c r="V176" s="36"/>
      <c r="W176" s="37"/>
      <c r="X176" s="37"/>
      <c r="Y176" s="38"/>
      <c r="Z176" s="36"/>
      <c r="AA176" s="37"/>
      <c r="AB176" s="37"/>
      <c r="AC176" s="38"/>
      <c r="AD176" s="85" t="s">
        <v>52</v>
      </c>
      <c r="AE176" s="73" t="s">
        <v>189</v>
      </c>
    </row>
    <row r="177" spans="1:31" x14ac:dyDescent="0.25">
      <c r="A177" s="60"/>
      <c r="B177" s="68" t="s">
        <v>373</v>
      </c>
      <c r="C177" s="86" t="s">
        <v>131</v>
      </c>
      <c r="D177" s="34" t="s">
        <v>374</v>
      </c>
      <c r="E177" s="34" t="s">
        <v>130</v>
      </c>
      <c r="F177" s="44"/>
      <c r="G177" s="45"/>
      <c r="H177" s="45"/>
      <c r="I177" s="46"/>
      <c r="J177" s="44"/>
      <c r="K177" s="45"/>
      <c r="L177" s="45"/>
      <c r="M177" s="46"/>
      <c r="N177" s="44"/>
      <c r="O177" s="45"/>
      <c r="P177" s="45"/>
      <c r="Q177" s="46"/>
      <c r="R177" s="44">
        <v>0</v>
      </c>
      <c r="S177" s="45">
        <v>2</v>
      </c>
      <c r="T177" s="45" t="s">
        <v>28</v>
      </c>
      <c r="U177" s="46">
        <v>3</v>
      </c>
      <c r="V177" s="44"/>
      <c r="W177" s="45"/>
      <c r="X177" s="45"/>
      <c r="Y177" s="46"/>
      <c r="Z177" s="44"/>
      <c r="AA177" s="45"/>
      <c r="AB177" s="45"/>
      <c r="AC177" s="46"/>
      <c r="AD177" s="85" t="s">
        <v>52</v>
      </c>
      <c r="AE177" s="73" t="s">
        <v>189</v>
      </c>
    </row>
    <row r="178" spans="1:31" ht="15.75" thickBot="1" x14ac:dyDescent="0.3">
      <c r="A178" s="68"/>
      <c r="B178" s="68" t="s">
        <v>375</v>
      </c>
      <c r="C178" s="34" t="s">
        <v>132</v>
      </c>
      <c r="D178" s="34" t="s">
        <v>376</v>
      </c>
      <c r="E178" s="86" t="s">
        <v>131</v>
      </c>
      <c r="F178" s="36"/>
      <c r="G178" s="37"/>
      <c r="H178" s="37"/>
      <c r="I178" s="38"/>
      <c r="J178" s="36"/>
      <c r="K178" s="37"/>
      <c r="L178" s="37"/>
      <c r="M178" s="38"/>
      <c r="N178" s="36"/>
      <c r="O178" s="37"/>
      <c r="P178" s="37"/>
      <c r="Q178" s="38"/>
      <c r="R178" s="36"/>
      <c r="S178" s="37"/>
      <c r="T178" s="37"/>
      <c r="U178" s="38"/>
      <c r="V178" s="36">
        <v>0</v>
      </c>
      <c r="W178" s="37">
        <v>2</v>
      </c>
      <c r="X178" s="37" t="s">
        <v>28</v>
      </c>
      <c r="Y178" s="38">
        <v>3</v>
      </c>
      <c r="Z178" s="36"/>
      <c r="AA178" s="37"/>
      <c r="AB178" s="37"/>
      <c r="AC178" s="38"/>
      <c r="AD178" s="85" t="s">
        <v>52</v>
      </c>
      <c r="AE178" s="73" t="s">
        <v>189</v>
      </c>
    </row>
    <row r="179" spans="1:31" ht="15.75" thickBot="1" x14ac:dyDescent="0.3">
      <c r="A179" s="48"/>
      <c r="B179" s="49"/>
      <c r="C179" s="50" t="s">
        <v>29</v>
      </c>
      <c r="D179" s="166"/>
      <c r="E179" s="49"/>
      <c r="F179" s="96">
        <f>SUM(F176:F178)</f>
        <v>0</v>
      </c>
      <c r="G179" s="82">
        <f>SUM(G176:G178)</f>
        <v>0</v>
      </c>
      <c r="H179" s="52"/>
      <c r="I179" s="99">
        <f>SUM(I176:I178)</f>
        <v>0</v>
      </c>
      <c r="J179" s="96">
        <f>SUM(J176:J178)</f>
        <v>0</v>
      </c>
      <c r="K179" s="52">
        <f>SUM(K176:K178)</f>
        <v>0</v>
      </c>
      <c r="L179" s="97"/>
      <c r="M179" s="53">
        <f>SUM(M176:M178)</f>
        <v>0</v>
      </c>
      <c r="N179" s="96">
        <f>SUM(N176:N178)</f>
        <v>0</v>
      </c>
      <c r="O179" s="82">
        <f>SUM(O176:O178)</f>
        <v>2</v>
      </c>
      <c r="P179" s="82"/>
      <c r="Q179" s="53">
        <f>SUM(Q176:Q178)</f>
        <v>3</v>
      </c>
      <c r="R179" s="96">
        <f>SUM(R176:R178)</f>
        <v>0</v>
      </c>
      <c r="S179" s="52">
        <f>SUM(S176:S178)</f>
        <v>2</v>
      </c>
      <c r="T179" s="97"/>
      <c r="U179" s="53">
        <f>SUM(U176:U178)</f>
        <v>3</v>
      </c>
      <c r="V179" s="96">
        <f>SUM(V176:V178)</f>
        <v>0</v>
      </c>
      <c r="W179" s="82">
        <f>SUM(W176:W178)</f>
        <v>2</v>
      </c>
      <c r="X179" s="82"/>
      <c r="Y179" s="53">
        <f>SUM(Y176:Y178)</f>
        <v>3</v>
      </c>
      <c r="Z179" s="78">
        <f>SUM(Z176:Z178)</f>
        <v>0</v>
      </c>
      <c r="AA179" s="79">
        <f>SUM(AA176:AA178)</f>
        <v>0</v>
      </c>
      <c r="AB179" s="79"/>
      <c r="AC179" s="80">
        <f>SUM(AC176:AC178)</f>
        <v>0</v>
      </c>
      <c r="AD179" s="92"/>
      <c r="AE179" s="51"/>
    </row>
    <row r="180" spans="1:31" ht="15.75" thickBot="1" x14ac:dyDescent="0.3">
      <c r="A180" s="48"/>
      <c r="B180" s="49"/>
      <c r="C180" s="50" t="s">
        <v>222</v>
      </c>
      <c r="D180" s="50"/>
      <c r="E180" s="51"/>
      <c r="F180" s="48">
        <f t="shared" ref="F180:O180" si="9">SUM(F168,F174,F179)</f>
        <v>0</v>
      </c>
      <c r="G180" s="52">
        <f t="shared" si="9"/>
        <v>4</v>
      </c>
      <c r="H180" s="52"/>
      <c r="I180" s="92">
        <f t="shared" si="9"/>
        <v>6</v>
      </c>
      <c r="J180" s="48">
        <f t="shared" si="9"/>
        <v>0</v>
      </c>
      <c r="K180" s="52">
        <f t="shared" si="9"/>
        <v>4</v>
      </c>
      <c r="L180" s="52"/>
      <c r="M180" s="92">
        <f t="shared" si="9"/>
        <v>6</v>
      </c>
      <c r="N180" s="48">
        <f t="shared" si="9"/>
        <v>0</v>
      </c>
      <c r="O180" s="52">
        <f t="shared" si="9"/>
        <v>2</v>
      </c>
      <c r="P180" s="52"/>
      <c r="Q180" s="92">
        <f>SUM(Q168,Q174,Q179)</f>
        <v>3</v>
      </c>
      <c r="R180" s="48">
        <f t="shared" ref="R180" si="10">SUM(R168,R174,R179)</f>
        <v>2</v>
      </c>
      <c r="S180" s="52">
        <f t="shared" ref="S180" si="11">SUM(S168,S174,S179)</f>
        <v>2</v>
      </c>
      <c r="T180" s="52"/>
      <c r="U180" s="92">
        <f t="shared" ref="U180" si="12">SUM(U168,U174,U179)</f>
        <v>6</v>
      </c>
      <c r="V180" s="48">
        <f t="shared" ref="V180" si="13">SUM(V168,V174,V179)</f>
        <v>3</v>
      </c>
      <c r="W180" s="52">
        <f t="shared" ref="W180" si="14">SUM(W168,W174,W179)</f>
        <v>6</v>
      </c>
      <c r="X180" s="52"/>
      <c r="Y180" s="92">
        <f t="shared" ref="Y180" si="15">SUM(Y168,Y174,Y179)</f>
        <v>12</v>
      </c>
      <c r="Z180" s="48">
        <f t="shared" ref="Z180" si="16">SUM(Z168,Z174,Z179)</f>
        <v>0</v>
      </c>
      <c r="AA180" s="52">
        <f t="shared" ref="AA180" si="17">SUM(AA168,AA174,AA179)</f>
        <v>0</v>
      </c>
      <c r="AB180" s="52"/>
      <c r="AC180" s="92">
        <f>SUM(AC168,AC174,AC179)</f>
        <v>0</v>
      </c>
      <c r="AD180" s="92"/>
      <c r="AE180" s="51"/>
    </row>
    <row r="181" spans="1:31" ht="27.75" customHeight="1" thickBot="1" x14ac:dyDescent="0.3">
      <c r="A181" s="279" t="s">
        <v>224</v>
      </c>
      <c r="B181" s="268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  <c r="R181" s="268"/>
      <c r="S181" s="268"/>
      <c r="T181" s="268"/>
      <c r="U181" s="268"/>
      <c r="V181" s="268"/>
      <c r="W181" s="268"/>
      <c r="X181" s="268"/>
      <c r="Y181" s="268"/>
      <c r="Z181" s="268"/>
      <c r="AA181" s="268"/>
      <c r="AB181" s="268"/>
      <c r="AC181" s="268"/>
      <c r="AD181" s="268"/>
      <c r="AE181" s="269"/>
    </row>
    <row r="182" spans="1:31" ht="15.75" thickBot="1" x14ac:dyDescent="0.3">
      <c r="A182" s="249" t="s">
        <v>226</v>
      </c>
      <c r="B182" s="250"/>
      <c r="C182" s="250"/>
      <c r="D182" s="28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50"/>
      <c r="AA182" s="250"/>
      <c r="AB182" s="250"/>
      <c r="AC182" s="250"/>
      <c r="AD182" s="250"/>
      <c r="AE182" s="251"/>
    </row>
    <row r="183" spans="1:31" x14ac:dyDescent="0.25">
      <c r="A183" s="68"/>
      <c r="B183" s="171" t="s">
        <v>319</v>
      </c>
      <c r="C183" s="210" t="s">
        <v>213</v>
      </c>
      <c r="D183" s="212" t="s">
        <v>320</v>
      </c>
      <c r="E183" s="83"/>
      <c r="F183" s="36"/>
      <c r="G183" s="37"/>
      <c r="H183" s="37"/>
      <c r="I183" s="38"/>
      <c r="J183" s="36"/>
      <c r="K183" s="37"/>
      <c r="L183" s="37"/>
      <c r="M183" s="38"/>
      <c r="N183" s="36"/>
      <c r="O183" s="37"/>
      <c r="P183" s="37"/>
      <c r="Q183" s="38"/>
      <c r="R183" s="36">
        <v>2</v>
      </c>
      <c r="S183" s="37">
        <v>0</v>
      </c>
      <c r="T183" s="37" t="s">
        <v>24</v>
      </c>
      <c r="U183" s="38">
        <v>3</v>
      </c>
      <c r="V183" s="36"/>
      <c r="W183" s="37"/>
      <c r="X183" s="37"/>
      <c r="Y183" s="38"/>
      <c r="Z183" s="36"/>
      <c r="AA183" s="37"/>
      <c r="AB183" s="37"/>
      <c r="AC183" s="38"/>
      <c r="AD183" s="73" t="s">
        <v>57</v>
      </c>
      <c r="AE183" s="159" t="s">
        <v>58</v>
      </c>
    </row>
    <row r="184" spans="1:31" x14ac:dyDescent="0.25">
      <c r="A184" s="60"/>
      <c r="B184" s="173" t="s">
        <v>321</v>
      </c>
      <c r="C184" s="210" t="s">
        <v>214</v>
      </c>
      <c r="D184" s="213" t="s">
        <v>322</v>
      </c>
      <c r="E184" s="206" t="s">
        <v>213</v>
      </c>
      <c r="F184" s="44"/>
      <c r="G184" s="45"/>
      <c r="H184" s="45"/>
      <c r="I184" s="46"/>
      <c r="J184" s="44"/>
      <c r="K184" s="45"/>
      <c r="L184" s="45"/>
      <c r="M184" s="46"/>
      <c r="N184" s="44"/>
      <c r="O184" s="45"/>
      <c r="P184" s="45"/>
      <c r="Q184" s="46"/>
      <c r="R184" s="44"/>
      <c r="S184" s="45"/>
      <c r="T184" s="45"/>
      <c r="U184" s="46"/>
      <c r="V184" s="44">
        <v>1</v>
      </c>
      <c r="W184" s="45">
        <v>1</v>
      </c>
      <c r="X184" s="45" t="s">
        <v>28</v>
      </c>
      <c r="Y184" s="46">
        <v>3</v>
      </c>
      <c r="Z184" s="44"/>
      <c r="AA184" s="45"/>
      <c r="AB184" s="45"/>
      <c r="AC184" s="46"/>
      <c r="AD184" s="85" t="s">
        <v>57</v>
      </c>
      <c r="AE184" s="160" t="s">
        <v>227</v>
      </c>
    </row>
    <row r="185" spans="1:31" x14ac:dyDescent="0.25">
      <c r="A185" s="94"/>
      <c r="B185" s="173" t="s">
        <v>323</v>
      </c>
      <c r="C185" s="210" t="s">
        <v>215</v>
      </c>
      <c r="D185" s="213" t="s">
        <v>324</v>
      </c>
      <c r="E185" s="206" t="s">
        <v>213</v>
      </c>
      <c r="F185" s="63"/>
      <c r="G185" s="64"/>
      <c r="H185" s="64"/>
      <c r="I185" s="65"/>
      <c r="J185" s="63"/>
      <c r="K185" s="64"/>
      <c r="L185" s="64"/>
      <c r="M185" s="65"/>
      <c r="N185" s="63"/>
      <c r="O185" s="64"/>
      <c r="P185" s="64"/>
      <c r="Q185" s="65"/>
      <c r="R185" s="63"/>
      <c r="S185" s="64"/>
      <c r="T185" s="64"/>
      <c r="U185" s="65"/>
      <c r="V185" s="63">
        <v>1</v>
      </c>
      <c r="W185" s="64">
        <v>2</v>
      </c>
      <c r="X185" s="64" t="s">
        <v>28</v>
      </c>
      <c r="Y185" s="65">
        <v>3</v>
      </c>
      <c r="Z185" s="63"/>
      <c r="AA185" s="64"/>
      <c r="AB185" s="64"/>
      <c r="AC185" s="65"/>
      <c r="AD185" s="85" t="s">
        <v>57</v>
      </c>
      <c r="AE185" s="160" t="s">
        <v>225</v>
      </c>
    </row>
    <row r="186" spans="1:31" ht="15.75" thickBot="1" x14ac:dyDescent="0.3">
      <c r="A186" s="94"/>
      <c r="B186" s="174" t="s">
        <v>325</v>
      </c>
      <c r="C186" s="176" t="s">
        <v>217</v>
      </c>
      <c r="D186" s="214" t="s">
        <v>326</v>
      </c>
      <c r="E186" s="206"/>
      <c r="F186" s="63"/>
      <c r="G186" s="64"/>
      <c r="H186" s="64"/>
      <c r="I186" s="65"/>
      <c r="J186" s="63"/>
      <c r="K186" s="64"/>
      <c r="L186" s="64"/>
      <c r="M186" s="65"/>
      <c r="N186" s="63"/>
      <c r="O186" s="64"/>
      <c r="P186" s="64"/>
      <c r="Q186" s="65"/>
      <c r="R186" s="63"/>
      <c r="S186" s="64"/>
      <c r="T186" s="64"/>
      <c r="U186" s="65"/>
      <c r="V186" s="63">
        <v>1</v>
      </c>
      <c r="W186" s="64">
        <v>1</v>
      </c>
      <c r="X186" s="64" t="s">
        <v>28</v>
      </c>
      <c r="Y186" s="65">
        <v>3</v>
      </c>
      <c r="Z186" s="63"/>
      <c r="AA186" s="64"/>
      <c r="AB186" s="64"/>
      <c r="AC186" s="65"/>
      <c r="AD186" s="161" t="s">
        <v>51</v>
      </c>
      <c r="AE186" s="162" t="s">
        <v>123</v>
      </c>
    </row>
    <row r="187" spans="1:31" ht="15.75" thickBot="1" x14ac:dyDescent="0.3">
      <c r="A187" s="48"/>
      <c r="B187" s="49"/>
      <c r="C187" s="50" t="s">
        <v>29</v>
      </c>
      <c r="D187" s="211"/>
      <c r="E187" s="49"/>
      <c r="F187" s="96">
        <f>SUM(F183:F186)</f>
        <v>0</v>
      </c>
      <c r="G187" s="82">
        <f>SUM(G183:G186)</f>
        <v>0</v>
      </c>
      <c r="H187" s="52"/>
      <c r="I187" s="99">
        <f>SUM(I183:I186)</f>
        <v>0</v>
      </c>
      <c r="J187" s="96">
        <f>SUM(J183:J186)</f>
        <v>0</v>
      </c>
      <c r="K187" s="52">
        <f>SUM(K183:K186)</f>
        <v>0</v>
      </c>
      <c r="L187" s="97"/>
      <c r="M187" s="53">
        <f>SUM(M183:M186)</f>
        <v>0</v>
      </c>
      <c r="N187" s="96">
        <f>SUM(N183:N186)</f>
        <v>0</v>
      </c>
      <c r="O187" s="82">
        <f>SUM(O183:O186)</f>
        <v>0</v>
      </c>
      <c r="P187" s="82"/>
      <c r="Q187" s="53">
        <f>SUM(Q183:Q186)</f>
        <v>0</v>
      </c>
      <c r="R187" s="96">
        <f>SUM(R183:R186)</f>
        <v>2</v>
      </c>
      <c r="S187" s="52">
        <f>SUM(S183:S186)</f>
        <v>0</v>
      </c>
      <c r="T187" s="97"/>
      <c r="U187" s="53">
        <f>SUM(U183:U186)</f>
        <v>3</v>
      </c>
      <c r="V187" s="96">
        <f>SUM(V184:V186,V183)</f>
        <v>3</v>
      </c>
      <c r="W187" s="82">
        <f>SUM(W184:W186,W183)</f>
        <v>4</v>
      </c>
      <c r="X187" s="82"/>
      <c r="Y187" s="53">
        <f>SUM(Y184:Y186,Y183)</f>
        <v>9</v>
      </c>
      <c r="Z187" s="78">
        <f>SUM(Z183:Z186)</f>
        <v>0</v>
      </c>
      <c r="AA187" s="79">
        <f>SUM(AA183:AA186)</f>
        <v>0</v>
      </c>
      <c r="AB187" s="79"/>
      <c r="AC187" s="80">
        <f>SUM(AC183:AC186)</f>
        <v>0</v>
      </c>
      <c r="AD187" s="92"/>
      <c r="AE187" s="51"/>
    </row>
    <row r="188" spans="1:31" ht="15.75" thickBot="1" x14ac:dyDescent="0.3">
      <c r="A188" s="249" t="s">
        <v>232</v>
      </c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1"/>
    </row>
    <row r="189" spans="1:31" x14ac:dyDescent="0.25">
      <c r="A189" s="68"/>
      <c r="B189" s="68" t="s">
        <v>331</v>
      </c>
      <c r="C189" s="34" t="s">
        <v>156</v>
      </c>
      <c r="D189" s="29" t="s">
        <v>332</v>
      </c>
      <c r="E189" s="83"/>
      <c r="F189" s="36"/>
      <c r="G189" s="37"/>
      <c r="H189" s="37"/>
      <c r="I189" s="38"/>
      <c r="J189" s="36"/>
      <c r="K189" s="37"/>
      <c r="L189" s="37"/>
      <c r="M189" s="38"/>
      <c r="N189" s="36"/>
      <c r="O189" s="37"/>
      <c r="P189" s="37"/>
      <c r="Q189" s="38"/>
      <c r="R189" s="36"/>
      <c r="S189" s="37"/>
      <c r="T189" s="37"/>
      <c r="U189" s="38"/>
      <c r="V189" s="36">
        <v>1</v>
      </c>
      <c r="W189" s="37">
        <v>1</v>
      </c>
      <c r="X189" s="37" t="s">
        <v>24</v>
      </c>
      <c r="Y189" s="38">
        <v>3</v>
      </c>
      <c r="Z189" s="36"/>
      <c r="AA189" s="37"/>
      <c r="AB189" s="37"/>
      <c r="AC189" s="38"/>
      <c r="AD189" s="85" t="s">
        <v>51</v>
      </c>
      <c r="AE189" s="73" t="s">
        <v>36</v>
      </c>
    </row>
    <row r="190" spans="1:31" x14ac:dyDescent="0.25">
      <c r="A190" s="60"/>
      <c r="B190" s="68" t="s">
        <v>333</v>
      </c>
      <c r="C190" s="86" t="s">
        <v>208</v>
      </c>
      <c r="D190" s="86" t="s">
        <v>334</v>
      </c>
      <c r="E190" s="202"/>
      <c r="F190" s="44"/>
      <c r="G190" s="45"/>
      <c r="H190" s="45"/>
      <c r="I190" s="46"/>
      <c r="J190" s="44"/>
      <c r="K190" s="45"/>
      <c r="L190" s="45"/>
      <c r="M190" s="46"/>
      <c r="N190" s="44"/>
      <c r="O190" s="45"/>
      <c r="P190" s="45"/>
      <c r="Q190" s="46"/>
      <c r="R190" s="44"/>
      <c r="S190" s="45"/>
      <c r="T190" s="45"/>
      <c r="U190" s="46"/>
      <c r="V190" s="36">
        <v>1</v>
      </c>
      <c r="W190" s="37">
        <v>1</v>
      </c>
      <c r="X190" s="37" t="s">
        <v>24</v>
      </c>
      <c r="Y190" s="38">
        <v>3</v>
      </c>
      <c r="Z190" s="44"/>
      <c r="AA190" s="45"/>
      <c r="AB190" s="45"/>
      <c r="AC190" s="46"/>
      <c r="AD190" s="85" t="s">
        <v>51</v>
      </c>
      <c r="AE190" s="73" t="s">
        <v>36</v>
      </c>
    </row>
    <row r="191" spans="1:31" ht="15.75" thickBot="1" x14ac:dyDescent="0.3">
      <c r="A191" s="149"/>
      <c r="B191" s="61" t="s">
        <v>335</v>
      </c>
      <c r="C191" s="86" t="s">
        <v>157</v>
      </c>
      <c r="D191" s="76" t="s">
        <v>336</v>
      </c>
      <c r="E191" s="219"/>
      <c r="F191" s="151"/>
      <c r="G191" s="152"/>
      <c r="H191" s="152"/>
      <c r="I191" s="95"/>
      <c r="J191" s="151"/>
      <c r="K191" s="152"/>
      <c r="L191" s="152"/>
      <c r="M191" s="95"/>
      <c r="N191" s="151"/>
      <c r="O191" s="152"/>
      <c r="P191" s="152"/>
      <c r="Q191" s="95"/>
      <c r="R191" s="151"/>
      <c r="S191" s="152"/>
      <c r="T191" s="152"/>
      <c r="U191" s="95"/>
      <c r="V191" s="151">
        <v>0</v>
      </c>
      <c r="W191" s="152">
        <v>2</v>
      </c>
      <c r="X191" s="152" t="s">
        <v>28</v>
      </c>
      <c r="Y191" s="95">
        <v>3</v>
      </c>
      <c r="Z191" s="151"/>
      <c r="AA191" s="152"/>
      <c r="AB191" s="152"/>
      <c r="AC191" s="95"/>
      <c r="AD191" s="153" t="s">
        <v>51</v>
      </c>
      <c r="AE191" s="154" t="s">
        <v>36</v>
      </c>
    </row>
    <row r="192" spans="1:31" ht="15.75" thickBot="1" x14ac:dyDescent="0.3">
      <c r="A192" s="48"/>
      <c r="B192" s="49"/>
      <c r="C192" s="50" t="s">
        <v>29</v>
      </c>
      <c r="D192" s="166"/>
      <c r="E192" s="49"/>
      <c r="F192" s="96">
        <f>SUM(F188:F191)</f>
        <v>0</v>
      </c>
      <c r="G192" s="82">
        <f>SUM(G188:G191)</f>
        <v>0</v>
      </c>
      <c r="H192" s="52"/>
      <c r="I192" s="99">
        <f>SUM(I188:I191)</f>
        <v>0</v>
      </c>
      <c r="J192" s="96">
        <f>SUM(J188:J191)</f>
        <v>0</v>
      </c>
      <c r="K192" s="52">
        <f>SUM(K188:K191)</f>
        <v>0</v>
      </c>
      <c r="L192" s="97"/>
      <c r="M192" s="53">
        <f>SUM(M188:M191)</f>
        <v>0</v>
      </c>
      <c r="N192" s="96">
        <f>SUM(N188:N191)</f>
        <v>0</v>
      </c>
      <c r="O192" s="82">
        <f>SUM(O188:O191)</f>
        <v>0</v>
      </c>
      <c r="P192" s="82"/>
      <c r="Q192" s="53">
        <f>SUM(Q188:Q191)</f>
        <v>0</v>
      </c>
      <c r="R192" s="96">
        <f>SUM(R188:R191)</f>
        <v>0</v>
      </c>
      <c r="S192" s="52">
        <f>SUM(S188:S191)</f>
        <v>0</v>
      </c>
      <c r="T192" s="97"/>
      <c r="U192" s="53">
        <f>SUM(U188:U191)</f>
        <v>0</v>
      </c>
      <c r="V192" s="96">
        <f>SUM(V189:V191,V188)</f>
        <v>2</v>
      </c>
      <c r="W192" s="82">
        <f>SUM(W189:W191,W188)</f>
        <v>4</v>
      </c>
      <c r="X192" s="82"/>
      <c r="Y192" s="53">
        <f>SUM(Y189:Y191,Y188)</f>
        <v>9</v>
      </c>
      <c r="Z192" s="78">
        <f>SUM(Z188:Z191)</f>
        <v>0</v>
      </c>
      <c r="AA192" s="79">
        <f>SUM(AA188:AA191)</f>
        <v>0</v>
      </c>
      <c r="AB192" s="79"/>
      <c r="AC192" s="80">
        <f>SUM(AC188:AC191)</f>
        <v>0</v>
      </c>
      <c r="AD192" s="92"/>
      <c r="AE192" s="51"/>
    </row>
    <row r="193" spans="1:31" ht="15.75" thickBot="1" x14ac:dyDescent="0.3">
      <c r="A193" s="249" t="s">
        <v>166</v>
      </c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50"/>
      <c r="AA193" s="250"/>
      <c r="AB193" s="250"/>
      <c r="AC193" s="250"/>
      <c r="AD193" s="250"/>
      <c r="AE193" s="251"/>
    </row>
    <row r="194" spans="1:31" x14ac:dyDescent="0.25">
      <c r="A194" s="60"/>
      <c r="B194" s="68" t="s">
        <v>344</v>
      </c>
      <c r="C194" s="86" t="s">
        <v>345</v>
      </c>
      <c r="D194" s="29" t="s">
        <v>346</v>
      </c>
      <c r="E194" s="202"/>
      <c r="F194" s="44"/>
      <c r="G194" s="45"/>
      <c r="H194" s="45"/>
      <c r="I194" s="46"/>
      <c r="J194" s="44"/>
      <c r="K194" s="45"/>
      <c r="L194" s="45"/>
      <c r="M194" s="46"/>
      <c r="N194" s="44"/>
      <c r="O194" s="45"/>
      <c r="P194" s="45"/>
      <c r="Q194" s="46"/>
      <c r="R194" s="44">
        <v>1</v>
      </c>
      <c r="S194" s="45">
        <v>1</v>
      </c>
      <c r="T194" s="45" t="s">
        <v>28</v>
      </c>
      <c r="U194" s="46">
        <v>4</v>
      </c>
      <c r="V194" s="44"/>
      <c r="W194" s="45"/>
      <c r="X194" s="45"/>
      <c r="Y194" s="46"/>
      <c r="Z194" s="44"/>
      <c r="AA194" s="45"/>
      <c r="AB194" s="45"/>
      <c r="AC194" s="46"/>
      <c r="AD194" s="85" t="s">
        <v>43</v>
      </c>
      <c r="AE194" s="88" t="s">
        <v>109</v>
      </c>
    </row>
    <row r="195" spans="1:31" x14ac:dyDescent="0.25">
      <c r="A195" s="68"/>
      <c r="B195" s="68" t="s">
        <v>347</v>
      </c>
      <c r="C195" s="34" t="s">
        <v>120</v>
      </c>
      <c r="D195" s="34" t="s">
        <v>348</v>
      </c>
      <c r="E195" s="83"/>
      <c r="F195" s="36"/>
      <c r="G195" s="37"/>
      <c r="H195" s="37"/>
      <c r="I195" s="38"/>
      <c r="J195" s="36"/>
      <c r="K195" s="37"/>
      <c r="L195" s="37"/>
      <c r="M195" s="38"/>
      <c r="N195" s="36"/>
      <c r="O195" s="37"/>
      <c r="P195" s="37"/>
      <c r="Q195" s="38"/>
      <c r="R195" s="36"/>
      <c r="S195" s="37"/>
      <c r="T195" s="37"/>
      <c r="U195" s="38"/>
      <c r="V195" s="36">
        <v>1</v>
      </c>
      <c r="W195" s="37">
        <v>2</v>
      </c>
      <c r="X195" s="37" t="s">
        <v>24</v>
      </c>
      <c r="Y195" s="38">
        <v>4</v>
      </c>
      <c r="Z195" s="36"/>
      <c r="AA195" s="37"/>
      <c r="AB195" s="37"/>
      <c r="AC195" s="38"/>
      <c r="AD195" s="73" t="s">
        <v>25</v>
      </c>
      <c r="AE195" s="73" t="s">
        <v>27</v>
      </c>
    </row>
    <row r="196" spans="1:31" ht="15.75" thickBot="1" x14ac:dyDescent="0.3">
      <c r="A196" s="94"/>
      <c r="B196" s="61" t="s">
        <v>349</v>
      </c>
      <c r="C196" s="86" t="s">
        <v>121</v>
      </c>
      <c r="D196" s="76" t="s">
        <v>350</v>
      </c>
      <c r="E196" s="202"/>
      <c r="F196" s="63"/>
      <c r="G196" s="64"/>
      <c r="H196" s="64"/>
      <c r="I196" s="65"/>
      <c r="J196" s="63"/>
      <c r="K196" s="64"/>
      <c r="L196" s="64"/>
      <c r="M196" s="65"/>
      <c r="N196" s="63"/>
      <c r="O196" s="64"/>
      <c r="P196" s="64"/>
      <c r="Q196" s="65"/>
      <c r="R196" s="63"/>
      <c r="S196" s="64"/>
      <c r="T196" s="64"/>
      <c r="U196" s="65"/>
      <c r="V196" s="63">
        <v>1</v>
      </c>
      <c r="W196" s="64">
        <v>2</v>
      </c>
      <c r="X196" s="64" t="s">
        <v>28</v>
      </c>
      <c r="Y196" s="65">
        <v>4</v>
      </c>
      <c r="Z196" s="63"/>
      <c r="AA196" s="64"/>
      <c r="AB196" s="64"/>
      <c r="AC196" s="65"/>
      <c r="AD196" s="85" t="s">
        <v>43</v>
      </c>
      <c r="AE196" s="66" t="s">
        <v>109</v>
      </c>
    </row>
    <row r="197" spans="1:31" ht="15.75" thickBot="1" x14ac:dyDescent="0.3">
      <c r="A197" s="48"/>
      <c r="B197" s="49"/>
      <c r="C197" s="50" t="s">
        <v>29</v>
      </c>
      <c r="D197" s="166"/>
      <c r="E197" s="49"/>
      <c r="F197" s="96">
        <f>SUM(F195:F196)</f>
        <v>0</v>
      </c>
      <c r="G197" s="82">
        <f>SUM(G195:G196)</f>
        <v>0</v>
      </c>
      <c r="H197" s="52"/>
      <c r="I197" s="99">
        <f>SUM(I195:I196)</f>
        <v>0</v>
      </c>
      <c r="J197" s="96">
        <f>SUM(J195:J196)</f>
        <v>0</v>
      </c>
      <c r="K197" s="52">
        <f>SUM(K195:K196)</f>
        <v>0</v>
      </c>
      <c r="L197" s="97"/>
      <c r="M197" s="53">
        <f>SUM(M195:M196)</f>
        <v>0</v>
      </c>
      <c r="N197" s="96">
        <f>SUM(N195:N196)</f>
        <v>0</v>
      </c>
      <c r="O197" s="82">
        <f>SUM(O195:O196)</f>
        <v>0</v>
      </c>
      <c r="P197" s="82"/>
      <c r="Q197" s="53">
        <f>SUM(Q195:Q196)</f>
        <v>0</v>
      </c>
      <c r="R197" s="96">
        <f>SUM(R194:R196)</f>
        <v>1</v>
      </c>
      <c r="S197" s="52">
        <f>SUM(S194:S196)</f>
        <v>1</v>
      </c>
      <c r="T197" s="97"/>
      <c r="U197" s="53">
        <f>SUM(U194:U196)</f>
        <v>4</v>
      </c>
      <c r="V197" s="96">
        <f>SUM(V195:V196)</f>
        <v>2</v>
      </c>
      <c r="W197" s="82">
        <f>SUM(W195:W196)</f>
        <v>4</v>
      </c>
      <c r="X197" s="82"/>
      <c r="Y197" s="53">
        <f>SUM(Y195:Y196)</f>
        <v>8</v>
      </c>
      <c r="Z197" s="78">
        <f>SUM(Z195:Z196)</f>
        <v>0</v>
      </c>
      <c r="AA197" s="79">
        <f>SUM(AA195:AA196)</f>
        <v>0</v>
      </c>
      <c r="AB197" s="79"/>
      <c r="AC197" s="80">
        <f>SUM(AC195:AC196)</f>
        <v>0</v>
      </c>
      <c r="AD197" s="92"/>
      <c r="AE197" s="51"/>
    </row>
    <row r="198" spans="1:31" ht="15.75" thickBot="1" x14ac:dyDescent="0.3">
      <c r="A198" s="48"/>
      <c r="B198" s="49"/>
      <c r="C198" s="50" t="s">
        <v>222</v>
      </c>
      <c r="D198" s="50"/>
      <c r="E198" s="51"/>
      <c r="F198" s="48">
        <f t="shared" ref="F198:S198" si="18">SUM(F187,F192,F197)</f>
        <v>0</v>
      </c>
      <c r="G198" s="52">
        <f t="shared" si="18"/>
        <v>0</v>
      </c>
      <c r="H198" s="52"/>
      <c r="I198" s="92">
        <f t="shared" si="18"/>
        <v>0</v>
      </c>
      <c r="J198" s="48">
        <f t="shared" si="18"/>
        <v>0</v>
      </c>
      <c r="K198" s="52">
        <f t="shared" si="18"/>
        <v>0</v>
      </c>
      <c r="L198" s="52"/>
      <c r="M198" s="92">
        <f t="shared" si="18"/>
        <v>0</v>
      </c>
      <c r="N198" s="48">
        <f t="shared" si="18"/>
        <v>0</v>
      </c>
      <c r="O198" s="52">
        <f t="shared" si="18"/>
        <v>0</v>
      </c>
      <c r="P198" s="52"/>
      <c r="Q198" s="92">
        <f t="shared" si="18"/>
        <v>0</v>
      </c>
      <c r="R198" s="48">
        <f t="shared" si="18"/>
        <v>3</v>
      </c>
      <c r="S198" s="52">
        <f t="shared" si="18"/>
        <v>1</v>
      </c>
      <c r="T198" s="52"/>
      <c r="U198" s="92">
        <f>SUM(U187,U192,U197)</f>
        <v>7</v>
      </c>
      <c r="V198" s="48">
        <f t="shared" ref="V198" si="19">SUM(V187,V192,V197)</f>
        <v>7</v>
      </c>
      <c r="W198" s="52">
        <f t="shared" ref="W198" si="20">SUM(W187,W192,W197)</f>
        <v>12</v>
      </c>
      <c r="X198" s="52"/>
      <c r="Y198" s="92">
        <f t="shared" ref="Y198" si="21">SUM(Y187,Y192,Y197)</f>
        <v>26</v>
      </c>
      <c r="Z198" s="48">
        <f t="shared" ref="Z198" si="22">SUM(Z187,Z192,Z197)</f>
        <v>0</v>
      </c>
      <c r="AA198" s="52">
        <f t="shared" ref="AA198" si="23">SUM(AA187,AA192,AA197)</f>
        <v>0</v>
      </c>
      <c r="AB198" s="52"/>
      <c r="AC198" s="92">
        <f t="shared" ref="AC198" si="24">SUM(AC187,AC192,AC197)</f>
        <v>0</v>
      </c>
      <c r="AD198" s="92"/>
      <c r="AE198" s="51"/>
    </row>
    <row r="199" spans="1:31" ht="27" customHeight="1" thickBot="1" x14ac:dyDescent="0.3">
      <c r="A199" s="279" t="s">
        <v>135</v>
      </c>
      <c r="B199" s="268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  <c r="AA199" s="268"/>
      <c r="AB199" s="268"/>
      <c r="AC199" s="268"/>
      <c r="AD199" s="268"/>
      <c r="AE199" s="269"/>
    </row>
    <row r="200" spans="1:31" x14ac:dyDescent="0.25">
      <c r="A200" s="255" t="s">
        <v>7</v>
      </c>
      <c r="B200" s="255" t="s">
        <v>7</v>
      </c>
      <c r="C200" s="255" t="s">
        <v>8</v>
      </c>
      <c r="D200" s="182"/>
      <c r="E200" s="260" t="s">
        <v>9</v>
      </c>
      <c r="F200" s="263" t="s">
        <v>10</v>
      </c>
      <c r="G200" s="276"/>
      <c r="H200" s="276"/>
      <c r="I200" s="277"/>
      <c r="J200" s="263" t="s">
        <v>11</v>
      </c>
      <c r="K200" s="276"/>
      <c r="L200" s="276"/>
      <c r="M200" s="277"/>
      <c r="N200" s="263" t="s">
        <v>12</v>
      </c>
      <c r="O200" s="276"/>
      <c r="P200" s="276"/>
      <c r="Q200" s="277"/>
      <c r="R200" s="263" t="s">
        <v>13</v>
      </c>
      <c r="S200" s="276"/>
      <c r="T200" s="276"/>
      <c r="U200" s="277"/>
      <c r="V200" s="263" t="s">
        <v>14</v>
      </c>
      <c r="W200" s="276"/>
      <c r="X200" s="276"/>
      <c r="Y200" s="277"/>
      <c r="Z200" s="263" t="s">
        <v>15</v>
      </c>
      <c r="AA200" s="276"/>
      <c r="AB200" s="276"/>
      <c r="AC200" s="277"/>
      <c r="AD200" s="255" t="s">
        <v>16</v>
      </c>
      <c r="AE200" s="255" t="s">
        <v>17</v>
      </c>
    </row>
    <row r="201" spans="1:31" x14ac:dyDescent="0.25">
      <c r="A201" s="256"/>
      <c r="B201" s="256"/>
      <c r="C201" s="256"/>
      <c r="D201" s="183"/>
      <c r="E201" s="288"/>
      <c r="F201" s="274" t="s">
        <v>18</v>
      </c>
      <c r="G201" s="278"/>
      <c r="H201" s="24" t="s">
        <v>19</v>
      </c>
      <c r="I201" s="25" t="s">
        <v>20</v>
      </c>
      <c r="J201" s="274" t="s">
        <v>18</v>
      </c>
      <c r="K201" s="278"/>
      <c r="L201" s="24" t="s">
        <v>19</v>
      </c>
      <c r="M201" s="25" t="s">
        <v>20</v>
      </c>
      <c r="N201" s="274" t="s">
        <v>18</v>
      </c>
      <c r="O201" s="278"/>
      <c r="P201" s="24" t="s">
        <v>19</v>
      </c>
      <c r="Q201" s="25" t="s">
        <v>20</v>
      </c>
      <c r="R201" s="274" t="s">
        <v>18</v>
      </c>
      <c r="S201" s="278"/>
      <c r="T201" s="24" t="s">
        <v>19</v>
      </c>
      <c r="U201" s="25" t="s">
        <v>20</v>
      </c>
      <c r="V201" s="274" t="s">
        <v>18</v>
      </c>
      <c r="W201" s="278"/>
      <c r="X201" s="24" t="s">
        <v>19</v>
      </c>
      <c r="Y201" s="25" t="s">
        <v>20</v>
      </c>
      <c r="Z201" s="274" t="s">
        <v>18</v>
      </c>
      <c r="AA201" s="278"/>
      <c r="AB201" s="24" t="s">
        <v>19</v>
      </c>
      <c r="AC201" s="25" t="s">
        <v>20</v>
      </c>
      <c r="AD201" s="256"/>
      <c r="AE201" s="256"/>
    </row>
    <row r="202" spans="1:31" ht="15.75" thickBot="1" x14ac:dyDescent="0.3">
      <c r="A202" s="287"/>
      <c r="B202" s="257"/>
      <c r="C202" s="257"/>
      <c r="D202" s="184"/>
      <c r="E202" s="289"/>
      <c r="F202" s="26" t="s">
        <v>21</v>
      </c>
      <c r="G202" s="27" t="s">
        <v>22</v>
      </c>
      <c r="H202" s="27"/>
      <c r="I202" s="28"/>
      <c r="J202" s="26" t="s">
        <v>21</v>
      </c>
      <c r="K202" s="27" t="s">
        <v>22</v>
      </c>
      <c r="L202" s="27"/>
      <c r="M202" s="28"/>
      <c r="N202" s="26" t="s">
        <v>21</v>
      </c>
      <c r="O202" s="27" t="s">
        <v>22</v>
      </c>
      <c r="P202" s="27"/>
      <c r="Q202" s="28"/>
      <c r="R202" s="26" t="s">
        <v>21</v>
      </c>
      <c r="S202" s="27" t="s">
        <v>22</v>
      </c>
      <c r="T202" s="27"/>
      <c r="U202" s="28"/>
      <c r="V202" s="26" t="s">
        <v>21</v>
      </c>
      <c r="W202" s="27" t="s">
        <v>22</v>
      </c>
      <c r="X202" s="27"/>
      <c r="Y202" s="28"/>
      <c r="Z202" s="26" t="s">
        <v>21</v>
      </c>
      <c r="AA202" s="27" t="s">
        <v>22</v>
      </c>
      <c r="AB202" s="27"/>
      <c r="AC202" s="28"/>
      <c r="AD202" s="257"/>
      <c r="AE202" s="257"/>
    </row>
    <row r="203" spans="1:31" x14ac:dyDescent="0.25">
      <c r="A203" s="60"/>
      <c r="B203" s="68" t="s">
        <v>412</v>
      </c>
      <c r="C203" s="134" t="s">
        <v>413</v>
      </c>
      <c r="D203" s="86" t="s">
        <v>378</v>
      </c>
      <c r="E203" s="43"/>
      <c r="F203" s="87"/>
      <c r="G203" s="45"/>
      <c r="H203" s="45"/>
      <c r="I203" s="46"/>
      <c r="J203" s="44"/>
      <c r="K203" s="45"/>
      <c r="L203" s="45"/>
      <c r="M203" s="46"/>
      <c r="N203" s="44">
        <v>0</v>
      </c>
      <c r="O203" s="45">
        <v>3</v>
      </c>
      <c r="P203" s="45" t="s">
        <v>28</v>
      </c>
      <c r="Q203" s="46">
        <v>3</v>
      </c>
      <c r="R203" s="44">
        <v>0</v>
      </c>
      <c r="S203" s="45">
        <v>3</v>
      </c>
      <c r="T203" s="45" t="s">
        <v>28</v>
      </c>
      <c r="U203" s="46">
        <v>3</v>
      </c>
      <c r="V203" s="44">
        <v>0</v>
      </c>
      <c r="W203" s="45">
        <v>3</v>
      </c>
      <c r="X203" s="45" t="s">
        <v>28</v>
      </c>
      <c r="Y203" s="46">
        <v>3</v>
      </c>
      <c r="Z203" s="44">
        <v>0</v>
      </c>
      <c r="AA203" s="45">
        <v>3</v>
      </c>
      <c r="AB203" s="45" t="s">
        <v>28</v>
      </c>
      <c r="AC203" s="46">
        <v>3</v>
      </c>
      <c r="AD203" s="73" t="s">
        <v>51</v>
      </c>
      <c r="AE203" s="74" t="s">
        <v>36</v>
      </c>
    </row>
    <row r="204" spans="1:31" x14ac:dyDescent="0.25">
      <c r="A204" s="60"/>
      <c r="B204" s="68" t="s">
        <v>447</v>
      </c>
      <c r="C204" s="134" t="s">
        <v>60</v>
      </c>
      <c r="D204" s="134" t="s">
        <v>448</v>
      </c>
      <c r="E204" s="43"/>
      <c r="F204" s="87">
        <v>0</v>
      </c>
      <c r="G204" s="45">
        <v>6</v>
      </c>
      <c r="H204" s="45" t="s">
        <v>28</v>
      </c>
      <c r="I204" s="46">
        <v>0</v>
      </c>
      <c r="J204" s="44"/>
      <c r="K204" s="45"/>
      <c r="L204" s="45"/>
      <c r="M204" s="46"/>
      <c r="N204" s="44"/>
      <c r="O204" s="45"/>
      <c r="P204" s="45"/>
      <c r="Q204" s="46"/>
      <c r="R204" s="135"/>
      <c r="S204" s="136"/>
      <c r="T204" s="136"/>
      <c r="U204" s="137"/>
      <c r="V204" s="44"/>
      <c r="W204" s="45"/>
      <c r="X204" s="45"/>
      <c r="Y204" s="46"/>
      <c r="Z204" s="44"/>
      <c r="AA204" s="45"/>
      <c r="AB204" s="45"/>
      <c r="AC204" s="46"/>
      <c r="AD204" s="73" t="s">
        <v>52</v>
      </c>
      <c r="AE204" s="138" t="s">
        <v>187</v>
      </c>
    </row>
    <row r="205" spans="1:31" x14ac:dyDescent="0.25">
      <c r="A205" s="60"/>
      <c r="B205" s="68" t="s">
        <v>449</v>
      </c>
      <c r="C205" s="134" t="s">
        <v>61</v>
      </c>
      <c r="D205" s="134" t="s">
        <v>450</v>
      </c>
      <c r="E205" s="43"/>
      <c r="F205" s="87"/>
      <c r="G205" s="45"/>
      <c r="H205" s="45"/>
      <c r="I205" s="46"/>
      <c r="J205" s="44"/>
      <c r="K205" s="45"/>
      <c r="L205" s="45"/>
      <c r="M205" s="46"/>
      <c r="N205" s="44"/>
      <c r="O205" s="45"/>
      <c r="P205" s="45"/>
      <c r="Q205" s="46"/>
      <c r="R205" s="44">
        <v>0</v>
      </c>
      <c r="S205" s="45">
        <v>4</v>
      </c>
      <c r="T205" s="45" t="s">
        <v>28</v>
      </c>
      <c r="U205" s="46">
        <v>0</v>
      </c>
      <c r="V205" s="44"/>
      <c r="W205" s="45"/>
      <c r="X205" s="45"/>
      <c r="Y205" s="46"/>
      <c r="Z205" s="44"/>
      <c r="AA205" s="45"/>
      <c r="AB205" s="45"/>
      <c r="AC205" s="46"/>
      <c r="AD205" s="73" t="s">
        <v>52</v>
      </c>
      <c r="AE205" s="138" t="s">
        <v>62</v>
      </c>
    </row>
    <row r="206" spans="1:31" ht="25.5" x14ac:dyDescent="0.25">
      <c r="A206" s="60"/>
      <c r="B206" s="68" t="s">
        <v>414</v>
      </c>
      <c r="C206" s="134" t="s">
        <v>192</v>
      </c>
      <c r="D206" s="134" t="s">
        <v>379</v>
      </c>
      <c r="E206" s="43"/>
      <c r="F206" s="87">
        <v>0</v>
      </c>
      <c r="G206" s="45">
        <v>1</v>
      </c>
      <c r="H206" s="45" t="s">
        <v>28</v>
      </c>
      <c r="I206" s="46">
        <v>1</v>
      </c>
      <c r="J206" s="44">
        <v>0</v>
      </c>
      <c r="K206" s="45">
        <v>1</v>
      </c>
      <c r="L206" s="45" t="s">
        <v>28</v>
      </c>
      <c r="M206" s="46">
        <v>1</v>
      </c>
      <c r="N206" s="44">
        <v>0</v>
      </c>
      <c r="O206" s="45">
        <v>1</v>
      </c>
      <c r="P206" s="45" t="s">
        <v>28</v>
      </c>
      <c r="Q206" s="46">
        <v>1</v>
      </c>
      <c r="R206" s="44">
        <v>0</v>
      </c>
      <c r="S206" s="45">
        <v>1</v>
      </c>
      <c r="T206" s="45" t="s">
        <v>28</v>
      </c>
      <c r="U206" s="46">
        <v>1</v>
      </c>
      <c r="V206" s="44">
        <v>0</v>
      </c>
      <c r="W206" s="45">
        <v>1</v>
      </c>
      <c r="X206" s="45" t="s">
        <v>28</v>
      </c>
      <c r="Y206" s="46">
        <v>1</v>
      </c>
      <c r="Z206" s="44">
        <v>0</v>
      </c>
      <c r="AA206" s="45">
        <v>1</v>
      </c>
      <c r="AB206" s="45" t="s">
        <v>28</v>
      </c>
      <c r="AC206" s="46">
        <v>1</v>
      </c>
      <c r="AD206" s="144" t="s">
        <v>38</v>
      </c>
      <c r="AE206" s="138" t="s">
        <v>42</v>
      </c>
    </row>
    <row r="207" spans="1:31" ht="25.5" x14ac:dyDescent="0.25">
      <c r="A207" s="60"/>
      <c r="B207" s="68" t="s">
        <v>415</v>
      </c>
      <c r="C207" s="134" t="s">
        <v>193</v>
      </c>
      <c r="D207" s="134" t="s">
        <v>380</v>
      </c>
      <c r="E207" s="43" t="s">
        <v>192</v>
      </c>
      <c r="F207" s="87"/>
      <c r="G207" s="45"/>
      <c r="H207" s="45"/>
      <c r="I207" s="46"/>
      <c r="J207" s="44">
        <v>0</v>
      </c>
      <c r="K207" s="45">
        <v>1</v>
      </c>
      <c r="L207" s="45" t="s">
        <v>28</v>
      </c>
      <c r="M207" s="46">
        <v>1</v>
      </c>
      <c r="N207" s="44">
        <v>0</v>
      </c>
      <c r="O207" s="45">
        <v>1</v>
      </c>
      <c r="P207" s="45" t="s">
        <v>28</v>
      </c>
      <c r="Q207" s="46">
        <v>1</v>
      </c>
      <c r="R207" s="44">
        <v>0</v>
      </c>
      <c r="S207" s="45">
        <v>1</v>
      </c>
      <c r="T207" s="45" t="s">
        <v>28</v>
      </c>
      <c r="U207" s="46">
        <v>1</v>
      </c>
      <c r="V207" s="44">
        <v>0</v>
      </c>
      <c r="W207" s="45">
        <v>1</v>
      </c>
      <c r="X207" s="45" t="s">
        <v>28</v>
      </c>
      <c r="Y207" s="46">
        <v>1</v>
      </c>
      <c r="Z207" s="44">
        <v>0</v>
      </c>
      <c r="AA207" s="45">
        <v>1</v>
      </c>
      <c r="AB207" s="45" t="s">
        <v>28</v>
      </c>
      <c r="AC207" s="46">
        <v>1</v>
      </c>
      <c r="AD207" s="144" t="s">
        <v>38</v>
      </c>
      <c r="AE207" s="138" t="s">
        <v>42</v>
      </c>
    </row>
    <row r="208" spans="1:31" ht="25.5" x14ac:dyDescent="0.25">
      <c r="A208" s="60"/>
      <c r="B208" s="68" t="s">
        <v>416</v>
      </c>
      <c r="C208" s="134" t="s">
        <v>194</v>
      </c>
      <c r="D208" s="134" t="s">
        <v>381</v>
      </c>
      <c r="E208" s="43" t="s">
        <v>193</v>
      </c>
      <c r="F208" s="87"/>
      <c r="G208" s="45"/>
      <c r="H208" s="45"/>
      <c r="I208" s="46"/>
      <c r="J208" s="44"/>
      <c r="K208" s="45"/>
      <c r="L208" s="45"/>
      <c r="M208" s="46"/>
      <c r="N208" s="44">
        <v>0</v>
      </c>
      <c r="O208" s="45">
        <v>1</v>
      </c>
      <c r="P208" s="45" t="s">
        <v>28</v>
      </c>
      <c r="Q208" s="46">
        <v>1</v>
      </c>
      <c r="R208" s="44">
        <v>0</v>
      </c>
      <c r="S208" s="45">
        <v>1</v>
      </c>
      <c r="T208" s="45" t="s">
        <v>28</v>
      </c>
      <c r="U208" s="46">
        <v>1</v>
      </c>
      <c r="V208" s="44">
        <v>0</v>
      </c>
      <c r="W208" s="45">
        <v>1</v>
      </c>
      <c r="X208" s="45" t="s">
        <v>28</v>
      </c>
      <c r="Y208" s="46">
        <v>1</v>
      </c>
      <c r="Z208" s="44">
        <v>0</v>
      </c>
      <c r="AA208" s="45">
        <v>1</v>
      </c>
      <c r="AB208" s="45" t="s">
        <v>28</v>
      </c>
      <c r="AC208" s="46">
        <v>1</v>
      </c>
      <c r="AD208" s="144" t="s">
        <v>38</v>
      </c>
      <c r="AE208" s="74" t="s">
        <v>42</v>
      </c>
    </row>
    <row r="209" spans="1:31" ht="25.5" x14ac:dyDescent="0.25">
      <c r="A209" s="60"/>
      <c r="B209" s="68" t="s">
        <v>417</v>
      </c>
      <c r="C209" s="134" t="s">
        <v>174</v>
      </c>
      <c r="D209" s="134" t="s">
        <v>382</v>
      </c>
      <c r="E209" s="43"/>
      <c r="F209" s="221"/>
      <c r="G209" s="45"/>
      <c r="H209" s="45"/>
      <c r="I209" s="46"/>
      <c r="J209" s="44">
        <v>1</v>
      </c>
      <c r="K209" s="45">
        <v>1</v>
      </c>
      <c r="L209" s="45" t="s">
        <v>28</v>
      </c>
      <c r="M209" s="65">
        <v>2</v>
      </c>
      <c r="N209" s="63">
        <v>1</v>
      </c>
      <c r="O209" s="45">
        <v>1</v>
      </c>
      <c r="P209" s="45" t="s">
        <v>28</v>
      </c>
      <c r="Q209" s="46">
        <v>2</v>
      </c>
      <c r="R209" s="44">
        <v>1</v>
      </c>
      <c r="S209" s="45">
        <v>1</v>
      </c>
      <c r="T209" s="45" t="s">
        <v>28</v>
      </c>
      <c r="U209" s="65">
        <v>2</v>
      </c>
      <c r="V209" s="44">
        <v>1</v>
      </c>
      <c r="W209" s="45">
        <v>1</v>
      </c>
      <c r="X209" s="45" t="s">
        <v>28</v>
      </c>
      <c r="Y209" s="46">
        <v>2</v>
      </c>
      <c r="Z209" s="44">
        <v>1</v>
      </c>
      <c r="AA209" s="45">
        <v>1</v>
      </c>
      <c r="AB209" s="45" t="s">
        <v>28</v>
      </c>
      <c r="AC209" s="46">
        <v>2</v>
      </c>
      <c r="AD209" s="144" t="s">
        <v>38</v>
      </c>
      <c r="AE209" s="138" t="s">
        <v>119</v>
      </c>
    </row>
    <row r="210" spans="1:31" x14ac:dyDescent="0.25">
      <c r="A210" s="60"/>
      <c r="B210" s="68" t="s">
        <v>418</v>
      </c>
      <c r="C210" s="134" t="s">
        <v>182</v>
      </c>
      <c r="D210" s="139" t="s">
        <v>383</v>
      </c>
      <c r="E210" s="77"/>
      <c r="F210" s="87"/>
      <c r="G210" s="45"/>
      <c r="H210" s="45"/>
      <c r="I210" s="46"/>
      <c r="J210" s="44">
        <v>0</v>
      </c>
      <c r="K210" s="45">
        <v>2</v>
      </c>
      <c r="L210" s="45" t="s">
        <v>28</v>
      </c>
      <c r="M210" s="46">
        <v>3</v>
      </c>
      <c r="N210" s="44"/>
      <c r="O210" s="45"/>
      <c r="P210" s="45"/>
      <c r="Q210" s="46"/>
      <c r="R210" s="44">
        <v>0</v>
      </c>
      <c r="S210" s="45">
        <v>2</v>
      </c>
      <c r="T210" s="45" t="s">
        <v>28</v>
      </c>
      <c r="U210" s="46">
        <v>3</v>
      </c>
      <c r="V210" s="44"/>
      <c r="W210" s="45"/>
      <c r="X210" s="45"/>
      <c r="Y210" s="46"/>
      <c r="Z210" s="44"/>
      <c r="AA210" s="45"/>
      <c r="AB210" s="45"/>
      <c r="AC210" s="46"/>
      <c r="AD210" s="73" t="s">
        <v>43</v>
      </c>
      <c r="AE210" s="138" t="s">
        <v>73</v>
      </c>
    </row>
    <row r="211" spans="1:31" x14ac:dyDescent="0.25">
      <c r="A211" s="60"/>
      <c r="B211" s="68" t="s">
        <v>419</v>
      </c>
      <c r="C211" s="134" t="s">
        <v>183</v>
      </c>
      <c r="D211" s="169" t="s">
        <v>384</v>
      </c>
      <c r="E211" s="34" t="s">
        <v>182</v>
      </c>
      <c r="F211" s="104"/>
      <c r="G211" s="105"/>
      <c r="H211" s="105"/>
      <c r="I211" s="108"/>
      <c r="J211" s="44"/>
      <c r="K211" s="45"/>
      <c r="L211" s="45"/>
      <c r="M211" s="46"/>
      <c r="N211" s="44">
        <v>0</v>
      </c>
      <c r="O211" s="45">
        <v>2</v>
      </c>
      <c r="P211" s="45" t="s">
        <v>28</v>
      </c>
      <c r="Q211" s="46">
        <v>3</v>
      </c>
      <c r="R211" s="44"/>
      <c r="S211" s="45"/>
      <c r="T211" s="45"/>
      <c r="U211" s="46"/>
      <c r="V211" s="44">
        <v>0</v>
      </c>
      <c r="W211" s="45">
        <v>2</v>
      </c>
      <c r="X211" s="45" t="s">
        <v>28</v>
      </c>
      <c r="Y211" s="46">
        <v>3</v>
      </c>
      <c r="Z211" s="44"/>
      <c r="AA211" s="45"/>
      <c r="AB211" s="45"/>
      <c r="AC211" s="46"/>
      <c r="AD211" s="88" t="s">
        <v>43</v>
      </c>
      <c r="AE211" s="138" t="s">
        <v>73</v>
      </c>
    </row>
    <row r="212" spans="1:31" x14ac:dyDescent="0.25">
      <c r="A212" s="60"/>
      <c r="B212" s="68" t="s">
        <v>420</v>
      </c>
      <c r="C212" s="134" t="s">
        <v>71</v>
      </c>
      <c r="D212" s="139" t="s">
        <v>385</v>
      </c>
      <c r="E212" s="142"/>
      <c r="F212" s="87"/>
      <c r="G212" s="45"/>
      <c r="H212" s="45"/>
      <c r="I212" s="46"/>
      <c r="J212" s="44">
        <v>0</v>
      </c>
      <c r="K212" s="45">
        <v>3</v>
      </c>
      <c r="L212" s="45" t="s">
        <v>28</v>
      </c>
      <c r="M212" s="46">
        <v>3</v>
      </c>
      <c r="N212" s="44"/>
      <c r="O212" s="45"/>
      <c r="P212" s="45"/>
      <c r="Q212" s="46"/>
      <c r="R212" s="44">
        <v>0</v>
      </c>
      <c r="S212" s="45">
        <v>3</v>
      </c>
      <c r="T212" s="45" t="s">
        <v>28</v>
      </c>
      <c r="U212" s="46">
        <v>3</v>
      </c>
      <c r="V212" s="44"/>
      <c r="W212" s="45"/>
      <c r="X212" s="45"/>
      <c r="Y212" s="46"/>
      <c r="Z212" s="44">
        <v>0</v>
      </c>
      <c r="AA212" s="45">
        <v>3</v>
      </c>
      <c r="AB212" s="45" t="s">
        <v>28</v>
      </c>
      <c r="AC212" s="46">
        <v>3</v>
      </c>
      <c r="AD212" s="88" t="s">
        <v>49</v>
      </c>
      <c r="AE212" s="138" t="s">
        <v>175</v>
      </c>
    </row>
    <row r="213" spans="1:31" x14ac:dyDescent="0.25">
      <c r="A213" s="60"/>
      <c r="B213" s="68" t="s">
        <v>421</v>
      </c>
      <c r="C213" s="134" t="s">
        <v>72</v>
      </c>
      <c r="D213" s="93" t="s">
        <v>386</v>
      </c>
      <c r="E213" s="69"/>
      <c r="F213" s="84"/>
      <c r="G213" s="37"/>
      <c r="H213" s="37"/>
      <c r="I213" s="39"/>
      <c r="J213" s="44">
        <v>0</v>
      </c>
      <c r="K213" s="45">
        <v>3</v>
      </c>
      <c r="L213" s="45" t="s">
        <v>28</v>
      </c>
      <c r="M213" s="46">
        <v>3</v>
      </c>
      <c r="N213" s="84"/>
      <c r="O213" s="37"/>
      <c r="P213" s="37"/>
      <c r="Q213" s="39"/>
      <c r="R213" s="44">
        <v>0</v>
      </c>
      <c r="S213" s="45">
        <v>3</v>
      </c>
      <c r="T213" s="45" t="s">
        <v>28</v>
      </c>
      <c r="U213" s="46">
        <v>3</v>
      </c>
      <c r="V213" s="84"/>
      <c r="W213" s="37"/>
      <c r="X213" s="37"/>
      <c r="Y213" s="39"/>
      <c r="Z213" s="44">
        <v>0</v>
      </c>
      <c r="AA213" s="45">
        <v>3</v>
      </c>
      <c r="AB213" s="45" t="s">
        <v>28</v>
      </c>
      <c r="AC213" s="46">
        <v>3</v>
      </c>
      <c r="AD213" s="88" t="s">
        <v>49</v>
      </c>
      <c r="AE213" s="138" t="s">
        <v>175</v>
      </c>
    </row>
    <row r="214" spans="1:31" x14ac:dyDescent="0.25">
      <c r="A214" s="60"/>
      <c r="B214" s="68" t="s">
        <v>422</v>
      </c>
      <c r="C214" s="134" t="s">
        <v>82</v>
      </c>
      <c r="D214" s="140" t="s">
        <v>387</v>
      </c>
      <c r="E214" s="141"/>
      <c r="F214" s="87">
        <v>0</v>
      </c>
      <c r="G214" s="45">
        <v>2</v>
      </c>
      <c r="H214" s="45" t="s">
        <v>28</v>
      </c>
      <c r="I214" s="46">
        <v>2</v>
      </c>
      <c r="J214" s="44">
        <v>0</v>
      </c>
      <c r="K214" s="45">
        <v>2</v>
      </c>
      <c r="L214" s="45" t="s">
        <v>28</v>
      </c>
      <c r="M214" s="46">
        <v>2</v>
      </c>
      <c r="N214" s="44">
        <v>0</v>
      </c>
      <c r="O214" s="45">
        <v>2</v>
      </c>
      <c r="P214" s="45" t="s">
        <v>28</v>
      </c>
      <c r="Q214" s="46">
        <v>2</v>
      </c>
      <c r="R214" s="44">
        <v>0</v>
      </c>
      <c r="S214" s="45">
        <v>2</v>
      </c>
      <c r="T214" s="45" t="s">
        <v>28</v>
      </c>
      <c r="U214" s="46">
        <v>2</v>
      </c>
      <c r="V214" s="44">
        <v>0</v>
      </c>
      <c r="W214" s="45">
        <v>2</v>
      </c>
      <c r="X214" s="45" t="s">
        <v>28</v>
      </c>
      <c r="Y214" s="46">
        <v>2</v>
      </c>
      <c r="Z214" s="44">
        <v>0</v>
      </c>
      <c r="AA214" s="45">
        <v>2</v>
      </c>
      <c r="AB214" s="45" t="s">
        <v>28</v>
      </c>
      <c r="AC214" s="46">
        <v>2</v>
      </c>
      <c r="AD214" s="88" t="s">
        <v>49</v>
      </c>
      <c r="AE214" s="138" t="s">
        <v>50</v>
      </c>
    </row>
    <row r="215" spans="1:31" x14ac:dyDescent="0.25">
      <c r="A215" s="60"/>
      <c r="B215" s="68" t="s">
        <v>423</v>
      </c>
      <c r="C215" s="134" t="s">
        <v>83</v>
      </c>
      <c r="D215" s="139" t="s">
        <v>388</v>
      </c>
      <c r="E215" s="43"/>
      <c r="F215" s="87">
        <v>0</v>
      </c>
      <c r="G215" s="45">
        <v>2</v>
      </c>
      <c r="H215" s="45" t="s">
        <v>28</v>
      </c>
      <c r="I215" s="46">
        <v>2</v>
      </c>
      <c r="J215" s="44">
        <v>0</v>
      </c>
      <c r="K215" s="45">
        <v>2</v>
      </c>
      <c r="L215" s="45" t="s">
        <v>28</v>
      </c>
      <c r="M215" s="46">
        <v>2</v>
      </c>
      <c r="N215" s="44">
        <v>0</v>
      </c>
      <c r="O215" s="45">
        <v>2</v>
      </c>
      <c r="P215" s="45" t="s">
        <v>28</v>
      </c>
      <c r="Q215" s="46">
        <v>2</v>
      </c>
      <c r="R215" s="44">
        <v>0</v>
      </c>
      <c r="S215" s="45">
        <v>2</v>
      </c>
      <c r="T215" s="45" t="s">
        <v>28</v>
      </c>
      <c r="U215" s="46">
        <v>2</v>
      </c>
      <c r="V215" s="44">
        <v>0</v>
      </c>
      <c r="W215" s="45">
        <v>2</v>
      </c>
      <c r="X215" s="45" t="s">
        <v>28</v>
      </c>
      <c r="Y215" s="46">
        <v>2</v>
      </c>
      <c r="Z215" s="44">
        <v>0</v>
      </c>
      <c r="AA215" s="45">
        <v>2</v>
      </c>
      <c r="AB215" s="45" t="s">
        <v>28</v>
      </c>
      <c r="AC215" s="46">
        <v>2</v>
      </c>
      <c r="AD215" s="88" t="s">
        <v>49</v>
      </c>
      <c r="AE215" s="138" t="s">
        <v>50</v>
      </c>
    </row>
    <row r="216" spans="1:31" x14ac:dyDescent="0.25">
      <c r="A216" s="60"/>
      <c r="B216" s="68" t="s">
        <v>424</v>
      </c>
      <c r="C216" s="134" t="s">
        <v>84</v>
      </c>
      <c r="D216" s="134" t="s">
        <v>389</v>
      </c>
      <c r="E216" s="43"/>
      <c r="F216" s="87">
        <v>0</v>
      </c>
      <c r="G216" s="45">
        <v>2</v>
      </c>
      <c r="H216" s="45" t="s">
        <v>28</v>
      </c>
      <c r="I216" s="46">
        <v>2</v>
      </c>
      <c r="J216" s="44">
        <v>0</v>
      </c>
      <c r="K216" s="45">
        <v>2</v>
      </c>
      <c r="L216" s="45" t="s">
        <v>28</v>
      </c>
      <c r="M216" s="46">
        <v>2</v>
      </c>
      <c r="N216" s="44">
        <v>0</v>
      </c>
      <c r="O216" s="45">
        <v>2</v>
      </c>
      <c r="P216" s="45" t="s">
        <v>28</v>
      </c>
      <c r="Q216" s="46">
        <v>2</v>
      </c>
      <c r="R216" s="44">
        <v>0</v>
      </c>
      <c r="S216" s="45">
        <v>2</v>
      </c>
      <c r="T216" s="45" t="s">
        <v>28</v>
      </c>
      <c r="U216" s="46">
        <v>2</v>
      </c>
      <c r="V216" s="44">
        <v>0</v>
      </c>
      <c r="W216" s="45">
        <v>2</v>
      </c>
      <c r="X216" s="45" t="s">
        <v>28</v>
      </c>
      <c r="Y216" s="46">
        <v>2</v>
      </c>
      <c r="Z216" s="44">
        <v>0</v>
      </c>
      <c r="AA216" s="45">
        <v>2</v>
      </c>
      <c r="AB216" s="45" t="s">
        <v>28</v>
      </c>
      <c r="AC216" s="46">
        <v>2</v>
      </c>
      <c r="AD216" s="88" t="s">
        <v>49</v>
      </c>
      <c r="AE216" s="138" t="s">
        <v>50</v>
      </c>
    </row>
    <row r="217" spans="1:31" x14ac:dyDescent="0.25">
      <c r="A217" s="60"/>
      <c r="B217" s="68" t="s">
        <v>425</v>
      </c>
      <c r="C217" s="134" t="s">
        <v>85</v>
      </c>
      <c r="D217" s="134" t="s">
        <v>390</v>
      </c>
      <c r="E217" s="43"/>
      <c r="F217" s="87">
        <v>0</v>
      </c>
      <c r="G217" s="45">
        <v>2</v>
      </c>
      <c r="H217" s="45" t="s">
        <v>28</v>
      </c>
      <c r="I217" s="46">
        <v>2</v>
      </c>
      <c r="J217" s="44">
        <v>0</v>
      </c>
      <c r="K217" s="45">
        <v>2</v>
      </c>
      <c r="L217" s="45" t="s">
        <v>28</v>
      </c>
      <c r="M217" s="46">
        <v>2</v>
      </c>
      <c r="N217" s="44">
        <v>0</v>
      </c>
      <c r="O217" s="45">
        <v>2</v>
      </c>
      <c r="P217" s="45" t="s">
        <v>28</v>
      </c>
      <c r="Q217" s="46">
        <v>2</v>
      </c>
      <c r="R217" s="44">
        <v>0</v>
      </c>
      <c r="S217" s="45">
        <v>2</v>
      </c>
      <c r="T217" s="45" t="s">
        <v>28</v>
      </c>
      <c r="U217" s="46">
        <v>2</v>
      </c>
      <c r="V217" s="44">
        <v>0</v>
      </c>
      <c r="W217" s="45">
        <v>2</v>
      </c>
      <c r="X217" s="45" t="s">
        <v>28</v>
      </c>
      <c r="Y217" s="46">
        <v>2</v>
      </c>
      <c r="Z217" s="44">
        <v>0</v>
      </c>
      <c r="AA217" s="45">
        <v>2</v>
      </c>
      <c r="AB217" s="45" t="s">
        <v>28</v>
      </c>
      <c r="AC217" s="46">
        <v>2</v>
      </c>
      <c r="AD217" s="88" t="s">
        <v>49</v>
      </c>
      <c r="AE217" s="138" t="s">
        <v>50</v>
      </c>
    </row>
    <row r="218" spans="1:31" x14ac:dyDescent="0.25">
      <c r="A218" s="60"/>
      <c r="B218" s="68" t="s">
        <v>426</v>
      </c>
      <c r="C218" s="134" t="s">
        <v>86</v>
      </c>
      <c r="D218" s="134" t="s">
        <v>391</v>
      </c>
      <c r="E218" s="43"/>
      <c r="F218" s="87">
        <v>0</v>
      </c>
      <c r="G218" s="45">
        <v>2</v>
      </c>
      <c r="H218" s="45" t="s">
        <v>28</v>
      </c>
      <c r="I218" s="46">
        <v>2</v>
      </c>
      <c r="J218" s="44">
        <v>0</v>
      </c>
      <c r="K218" s="45">
        <v>2</v>
      </c>
      <c r="L218" s="45" t="s">
        <v>28</v>
      </c>
      <c r="M218" s="46">
        <v>2</v>
      </c>
      <c r="N218" s="44">
        <v>0</v>
      </c>
      <c r="O218" s="45">
        <v>2</v>
      </c>
      <c r="P218" s="45" t="s">
        <v>28</v>
      </c>
      <c r="Q218" s="46">
        <v>2</v>
      </c>
      <c r="R218" s="44">
        <v>0</v>
      </c>
      <c r="S218" s="45">
        <v>2</v>
      </c>
      <c r="T218" s="45" t="s">
        <v>28</v>
      </c>
      <c r="U218" s="46">
        <v>2</v>
      </c>
      <c r="V218" s="44">
        <v>0</v>
      </c>
      <c r="W218" s="45">
        <v>2</v>
      </c>
      <c r="X218" s="45" t="s">
        <v>28</v>
      </c>
      <c r="Y218" s="46">
        <v>2</v>
      </c>
      <c r="Z218" s="44">
        <v>0</v>
      </c>
      <c r="AA218" s="45">
        <v>2</v>
      </c>
      <c r="AB218" s="45" t="s">
        <v>28</v>
      </c>
      <c r="AC218" s="46">
        <v>2</v>
      </c>
      <c r="AD218" s="88" t="s">
        <v>49</v>
      </c>
      <c r="AE218" s="138" t="s">
        <v>50</v>
      </c>
    </row>
    <row r="219" spans="1:31" x14ac:dyDescent="0.25">
      <c r="A219" s="60"/>
      <c r="B219" s="68" t="s">
        <v>427</v>
      </c>
      <c r="C219" s="134" t="s">
        <v>87</v>
      </c>
      <c r="D219" s="86" t="s">
        <v>392</v>
      </c>
      <c r="E219" s="43"/>
      <c r="F219" s="87">
        <v>0</v>
      </c>
      <c r="G219" s="45">
        <v>2</v>
      </c>
      <c r="H219" s="45" t="s">
        <v>28</v>
      </c>
      <c r="I219" s="46">
        <v>2</v>
      </c>
      <c r="J219" s="44">
        <v>0</v>
      </c>
      <c r="K219" s="45">
        <v>2</v>
      </c>
      <c r="L219" s="45" t="s">
        <v>28</v>
      </c>
      <c r="M219" s="46">
        <v>2</v>
      </c>
      <c r="N219" s="44">
        <v>0</v>
      </c>
      <c r="O219" s="45">
        <v>2</v>
      </c>
      <c r="P219" s="45" t="s">
        <v>28</v>
      </c>
      <c r="Q219" s="46">
        <v>2</v>
      </c>
      <c r="R219" s="44">
        <v>0</v>
      </c>
      <c r="S219" s="45">
        <v>2</v>
      </c>
      <c r="T219" s="45" t="s">
        <v>28</v>
      </c>
      <c r="U219" s="46">
        <v>2</v>
      </c>
      <c r="V219" s="44">
        <v>0</v>
      </c>
      <c r="W219" s="45">
        <v>2</v>
      </c>
      <c r="X219" s="45" t="s">
        <v>28</v>
      </c>
      <c r="Y219" s="46">
        <v>2</v>
      </c>
      <c r="Z219" s="44">
        <v>0</v>
      </c>
      <c r="AA219" s="45">
        <v>2</v>
      </c>
      <c r="AB219" s="45" t="s">
        <v>28</v>
      </c>
      <c r="AC219" s="46">
        <v>2</v>
      </c>
      <c r="AD219" s="73" t="s">
        <v>49</v>
      </c>
      <c r="AE219" s="74" t="s">
        <v>50</v>
      </c>
    </row>
    <row r="220" spans="1:31" x14ac:dyDescent="0.25">
      <c r="A220" s="60"/>
      <c r="B220" s="68" t="s">
        <v>428</v>
      </c>
      <c r="C220" s="134" t="s">
        <v>176</v>
      </c>
      <c r="D220" s="86" t="s">
        <v>393</v>
      </c>
      <c r="E220" s="43"/>
      <c r="F220" s="87">
        <v>0</v>
      </c>
      <c r="G220" s="45">
        <v>2</v>
      </c>
      <c r="H220" s="45" t="s">
        <v>28</v>
      </c>
      <c r="I220" s="46">
        <v>2</v>
      </c>
      <c r="J220" s="44">
        <v>0</v>
      </c>
      <c r="K220" s="45">
        <v>2</v>
      </c>
      <c r="L220" s="45" t="s">
        <v>28</v>
      </c>
      <c r="M220" s="46">
        <v>2</v>
      </c>
      <c r="N220" s="44">
        <v>0</v>
      </c>
      <c r="O220" s="45">
        <v>2</v>
      </c>
      <c r="P220" s="45" t="s">
        <v>28</v>
      </c>
      <c r="Q220" s="46">
        <v>2</v>
      </c>
      <c r="R220" s="44">
        <v>0</v>
      </c>
      <c r="S220" s="45">
        <v>2</v>
      </c>
      <c r="T220" s="45" t="s">
        <v>28</v>
      </c>
      <c r="U220" s="46">
        <v>2</v>
      </c>
      <c r="V220" s="44">
        <v>0</v>
      </c>
      <c r="W220" s="45">
        <v>2</v>
      </c>
      <c r="X220" s="45" t="s">
        <v>28</v>
      </c>
      <c r="Y220" s="46">
        <v>2</v>
      </c>
      <c r="Z220" s="44">
        <v>0</v>
      </c>
      <c r="AA220" s="45">
        <v>2</v>
      </c>
      <c r="AB220" s="45" t="s">
        <v>28</v>
      </c>
      <c r="AC220" s="46">
        <v>2</v>
      </c>
      <c r="AD220" s="73" t="s">
        <v>49</v>
      </c>
      <c r="AE220" s="74" t="s">
        <v>175</v>
      </c>
    </row>
    <row r="221" spans="1:31" x14ac:dyDescent="0.25">
      <c r="A221" s="60"/>
      <c r="B221" s="68" t="s">
        <v>429</v>
      </c>
      <c r="C221" s="134" t="s">
        <v>177</v>
      </c>
      <c r="D221" s="86" t="s">
        <v>394</v>
      </c>
      <c r="E221" s="43"/>
      <c r="F221" s="87">
        <v>0</v>
      </c>
      <c r="G221" s="45">
        <v>2</v>
      </c>
      <c r="H221" s="45" t="s">
        <v>28</v>
      </c>
      <c r="I221" s="46">
        <v>2</v>
      </c>
      <c r="J221" s="44">
        <v>0</v>
      </c>
      <c r="K221" s="45">
        <v>2</v>
      </c>
      <c r="L221" s="45" t="s">
        <v>28</v>
      </c>
      <c r="M221" s="46">
        <v>2</v>
      </c>
      <c r="N221" s="44">
        <v>0</v>
      </c>
      <c r="O221" s="45">
        <v>2</v>
      </c>
      <c r="P221" s="45" t="s">
        <v>28</v>
      </c>
      <c r="Q221" s="46">
        <v>2</v>
      </c>
      <c r="R221" s="44">
        <v>0</v>
      </c>
      <c r="S221" s="45">
        <v>2</v>
      </c>
      <c r="T221" s="45" t="s">
        <v>28</v>
      </c>
      <c r="U221" s="46">
        <v>2</v>
      </c>
      <c r="V221" s="44">
        <v>0</v>
      </c>
      <c r="W221" s="45">
        <v>2</v>
      </c>
      <c r="X221" s="45" t="s">
        <v>28</v>
      </c>
      <c r="Y221" s="46">
        <v>2</v>
      </c>
      <c r="Z221" s="44">
        <v>0</v>
      </c>
      <c r="AA221" s="45">
        <v>2</v>
      </c>
      <c r="AB221" s="45" t="s">
        <v>28</v>
      </c>
      <c r="AC221" s="46">
        <v>2</v>
      </c>
      <c r="AD221" s="73" t="s">
        <v>49</v>
      </c>
      <c r="AE221" s="74" t="s">
        <v>178</v>
      </c>
    </row>
    <row r="222" spans="1:31" x14ac:dyDescent="0.25">
      <c r="A222" s="60"/>
      <c r="B222" s="68" t="s">
        <v>430</v>
      </c>
      <c r="C222" s="134" t="s">
        <v>81</v>
      </c>
      <c r="D222" s="134" t="s">
        <v>395</v>
      </c>
      <c r="E222" s="43"/>
      <c r="F222" s="87">
        <v>0</v>
      </c>
      <c r="G222" s="45">
        <v>2</v>
      </c>
      <c r="H222" s="45" t="s">
        <v>28</v>
      </c>
      <c r="I222" s="46">
        <v>2</v>
      </c>
      <c r="J222" s="44">
        <v>0</v>
      </c>
      <c r="K222" s="45">
        <v>2</v>
      </c>
      <c r="L222" s="45" t="s">
        <v>28</v>
      </c>
      <c r="M222" s="46">
        <v>2</v>
      </c>
      <c r="N222" s="44">
        <v>0</v>
      </c>
      <c r="O222" s="45">
        <v>2</v>
      </c>
      <c r="P222" s="45" t="s">
        <v>28</v>
      </c>
      <c r="Q222" s="46">
        <v>2</v>
      </c>
      <c r="R222" s="44">
        <v>0</v>
      </c>
      <c r="S222" s="45">
        <v>2</v>
      </c>
      <c r="T222" s="45" t="s">
        <v>28</v>
      </c>
      <c r="U222" s="46">
        <v>2</v>
      </c>
      <c r="V222" s="44">
        <v>0</v>
      </c>
      <c r="W222" s="45">
        <v>2</v>
      </c>
      <c r="X222" s="45" t="s">
        <v>28</v>
      </c>
      <c r="Y222" s="46">
        <v>2</v>
      </c>
      <c r="Z222" s="44">
        <v>0</v>
      </c>
      <c r="AA222" s="45">
        <v>2</v>
      </c>
      <c r="AB222" s="45" t="s">
        <v>28</v>
      </c>
      <c r="AC222" s="46">
        <v>2</v>
      </c>
      <c r="AD222" s="88" t="s">
        <v>43</v>
      </c>
      <c r="AE222" s="67" t="s">
        <v>45</v>
      </c>
    </row>
    <row r="223" spans="1:31" x14ac:dyDescent="0.25">
      <c r="A223" s="60"/>
      <c r="B223" s="68" t="s">
        <v>451</v>
      </c>
      <c r="C223" s="134" t="s">
        <v>179</v>
      </c>
      <c r="D223" s="134" t="s">
        <v>452</v>
      </c>
      <c r="E223" s="43"/>
      <c r="F223" s="87">
        <v>0</v>
      </c>
      <c r="G223" s="45">
        <v>2</v>
      </c>
      <c r="H223" s="45" t="s">
        <v>28</v>
      </c>
      <c r="I223" s="46">
        <v>2</v>
      </c>
      <c r="J223" s="44">
        <v>0</v>
      </c>
      <c r="K223" s="45">
        <v>2</v>
      </c>
      <c r="L223" s="45" t="s">
        <v>28</v>
      </c>
      <c r="M223" s="46">
        <v>2</v>
      </c>
      <c r="N223" s="44">
        <v>0</v>
      </c>
      <c r="O223" s="45">
        <v>2</v>
      </c>
      <c r="P223" s="45" t="s">
        <v>28</v>
      </c>
      <c r="Q223" s="46">
        <v>2</v>
      </c>
      <c r="R223" s="44">
        <v>0</v>
      </c>
      <c r="S223" s="45">
        <v>2</v>
      </c>
      <c r="T223" s="45" t="s">
        <v>28</v>
      </c>
      <c r="U223" s="46">
        <v>2</v>
      </c>
      <c r="V223" s="44">
        <v>0</v>
      </c>
      <c r="W223" s="45">
        <v>2</v>
      </c>
      <c r="X223" s="45" t="s">
        <v>28</v>
      </c>
      <c r="Y223" s="46">
        <v>2</v>
      </c>
      <c r="Z223" s="44">
        <v>0</v>
      </c>
      <c r="AA223" s="45">
        <v>2</v>
      </c>
      <c r="AB223" s="45" t="s">
        <v>28</v>
      </c>
      <c r="AC223" s="46">
        <v>2</v>
      </c>
      <c r="AD223" s="88" t="s">
        <v>43</v>
      </c>
      <c r="AE223" s="88" t="s">
        <v>45</v>
      </c>
    </row>
    <row r="224" spans="1:31" x14ac:dyDescent="0.25">
      <c r="A224" s="60"/>
      <c r="B224" s="68" t="s">
        <v>458</v>
      </c>
      <c r="C224" s="134" t="s">
        <v>463</v>
      </c>
      <c r="D224" s="134" t="s">
        <v>468</v>
      </c>
      <c r="E224" s="35"/>
      <c r="F224" s="87"/>
      <c r="G224" s="37"/>
      <c r="H224" s="37"/>
      <c r="I224" s="38"/>
      <c r="J224" s="44">
        <v>0</v>
      </c>
      <c r="K224" s="45">
        <v>2</v>
      </c>
      <c r="L224" s="45" t="s">
        <v>28</v>
      </c>
      <c r="M224" s="46">
        <v>2</v>
      </c>
      <c r="N224" s="44"/>
      <c r="O224" s="37"/>
      <c r="P224" s="37"/>
      <c r="Q224" s="38"/>
      <c r="R224" s="36"/>
      <c r="S224" s="37"/>
      <c r="T224" s="37"/>
      <c r="U224" s="46"/>
      <c r="V224" s="36"/>
      <c r="W224" s="37"/>
      <c r="X224" s="45"/>
      <c r="Y224" s="38"/>
      <c r="Z224" s="36"/>
      <c r="AA224" s="37"/>
      <c r="AB224" s="37"/>
      <c r="AC224" s="38"/>
      <c r="AD224" s="88" t="s">
        <v>43</v>
      </c>
      <c r="AE224" s="88" t="s">
        <v>45</v>
      </c>
    </row>
    <row r="225" spans="1:31" x14ac:dyDescent="0.25">
      <c r="A225" s="60"/>
      <c r="B225" s="68" t="s">
        <v>459</v>
      </c>
      <c r="C225" s="134" t="s">
        <v>464</v>
      </c>
      <c r="D225" s="134" t="s">
        <v>469</v>
      </c>
      <c r="E225" s="35"/>
      <c r="F225" s="87"/>
      <c r="G225" s="37"/>
      <c r="H225" s="37"/>
      <c r="I225" s="38"/>
      <c r="J225" s="36"/>
      <c r="K225" s="37"/>
      <c r="L225" s="37"/>
      <c r="M225" s="46"/>
      <c r="N225" s="44">
        <v>0</v>
      </c>
      <c r="O225" s="45">
        <v>2</v>
      </c>
      <c r="P225" s="45" t="s">
        <v>28</v>
      </c>
      <c r="Q225" s="46">
        <v>2</v>
      </c>
      <c r="R225" s="36"/>
      <c r="S225" s="37"/>
      <c r="T225" s="37"/>
      <c r="U225" s="46"/>
      <c r="V225" s="36"/>
      <c r="W225" s="37"/>
      <c r="X225" s="45"/>
      <c r="Y225" s="38"/>
      <c r="Z225" s="36"/>
      <c r="AA225" s="37"/>
      <c r="AB225" s="37"/>
      <c r="AC225" s="38"/>
      <c r="AD225" s="88" t="s">
        <v>43</v>
      </c>
      <c r="AE225" s="88" t="s">
        <v>45</v>
      </c>
    </row>
    <row r="226" spans="1:31" x14ac:dyDescent="0.25">
      <c r="A226" s="60"/>
      <c r="B226" s="68" t="s">
        <v>460</v>
      </c>
      <c r="C226" s="134" t="s">
        <v>465</v>
      </c>
      <c r="D226" s="134" t="s">
        <v>470</v>
      </c>
      <c r="E226" s="35"/>
      <c r="F226" s="87"/>
      <c r="G226" s="37"/>
      <c r="H226" s="37"/>
      <c r="I226" s="38"/>
      <c r="J226" s="36"/>
      <c r="K226" s="37"/>
      <c r="L226" s="37"/>
      <c r="M226" s="46"/>
      <c r="N226" s="44"/>
      <c r="O226" s="37"/>
      <c r="P226" s="37"/>
      <c r="Q226" s="38"/>
      <c r="R226" s="44">
        <v>0</v>
      </c>
      <c r="S226" s="45">
        <v>2</v>
      </c>
      <c r="T226" s="45" t="s">
        <v>28</v>
      </c>
      <c r="U226" s="46">
        <v>2</v>
      </c>
      <c r="V226" s="36"/>
      <c r="W226" s="37"/>
      <c r="X226" s="45"/>
      <c r="Y226" s="38"/>
      <c r="Z226" s="36"/>
      <c r="AA226" s="37"/>
      <c r="AB226" s="37"/>
      <c r="AC226" s="38"/>
      <c r="AD226" s="88" t="s">
        <v>43</v>
      </c>
      <c r="AE226" s="88" t="s">
        <v>45</v>
      </c>
    </row>
    <row r="227" spans="1:31" x14ac:dyDescent="0.25">
      <c r="A227" s="60"/>
      <c r="B227" s="68" t="s">
        <v>461</v>
      </c>
      <c r="C227" s="134" t="s">
        <v>466</v>
      </c>
      <c r="D227" s="134" t="s">
        <v>471</v>
      </c>
      <c r="E227" s="35"/>
      <c r="F227" s="87"/>
      <c r="G227" s="37"/>
      <c r="H227" s="37"/>
      <c r="I227" s="38"/>
      <c r="J227" s="36"/>
      <c r="K227" s="37"/>
      <c r="L227" s="37"/>
      <c r="M227" s="46"/>
      <c r="N227" s="44"/>
      <c r="O227" s="37"/>
      <c r="P227" s="37"/>
      <c r="Q227" s="38"/>
      <c r="R227" s="36"/>
      <c r="S227" s="37"/>
      <c r="T227" s="37"/>
      <c r="U227" s="46"/>
      <c r="V227" s="44">
        <v>0</v>
      </c>
      <c r="W227" s="45">
        <v>2</v>
      </c>
      <c r="X227" s="45" t="s">
        <v>28</v>
      </c>
      <c r="Y227" s="46">
        <v>2</v>
      </c>
      <c r="Z227" s="36"/>
      <c r="AA227" s="37"/>
      <c r="AB227" s="37"/>
      <c r="AC227" s="38"/>
      <c r="AD227" s="88" t="s">
        <v>43</v>
      </c>
      <c r="AE227" s="88" t="s">
        <v>45</v>
      </c>
    </row>
    <row r="228" spans="1:31" x14ac:dyDescent="0.25">
      <c r="A228" s="60"/>
      <c r="B228" s="68" t="s">
        <v>462</v>
      </c>
      <c r="C228" s="134" t="s">
        <v>467</v>
      </c>
      <c r="D228" s="134" t="s">
        <v>472</v>
      </c>
      <c r="E228" s="35"/>
      <c r="F228" s="87"/>
      <c r="G228" s="37"/>
      <c r="H228" s="37"/>
      <c r="I228" s="38"/>
      <c r="J228" s="36"/>
      <c r="K228" s="37"/>
      <c r="L228" s="37"/>
      <c r="M228" s="46"/>
      <c r="N228" s="44"/>
      <c r="O228" s="37"/>
      <c r="P228" s="37"/>
      <c r="Q228" s="38"/>
      <c r="R228" s="36"/>
      <c r="S228" s="37"/>
      <c r="T228" s="37"/>
      <c r="U228" s="46"/>
      <c r="V228" s="36"/>
      <c r="W228" s="37"/>
      <c r="X228" s="45"/>
      <c r="Y228" s="38"/>
      <c r="Z228" s="44">
        <v>0</v>
      </c>
      <c r="AA228" s="45">
        <v>2</v>
      </c>
      <c r="AB228" s="45" t="s">
        <v>28</v>
      </c>
      <c r="AC228" s="46">
        <v>2</v>
      </c>
      <c r="AD228" s="88" t="s">
        <v>43</v>
      </c>
      <c r="AE228" s="88" t="s">
        <v>45</v>
      </c>
    </row>
    <row r="229" spans="1:31" ht="25.5" x14ac:dyDescent="0.25">
      <c r="A229" s="60"/>
      <c r="B229" s="68" t="s">
        <v>431</v>
      </c>
      <c r="C229" s="134" t="s">
        <v>63</v>
      </c>
      <c r="D229" s="93" t="s">
        <v>396</v>
      </c>
      <c r="E229" s="143"/>
      <c r="F229" s="87"/>
      <c r="G229" s="37"/>
      <c r="H229" s="37"/>
      <c r="I229" s="38"/>
      <c r="J229" s="36"/>
      <c r="K229" s="37"/>
      <c r="L229" s="37"/>
      <c r="M229" s="46"/>
      <c r="N229" s="44">
        <v>0</v>
      </c>
      <c r="O229" s="37">
        <v>2</v>
      </c>
      <c r="P229" s="37" t="s">
        <v>28</v>
      </c>
      <c r="Q229" s="38">
        <v>2</v>
      </c>
      <c r="R229" s="36"/>
      <c r="S229" s="37"/>
      <c r="T229" s="37"/>
      <c r="U229" s="46"/>
      <c r="V229" s="36">
        <v>0</v>
      </c>
      <c r="W229" s="37">
        <v>2</v>
      </c>
      <c r="X229" s="45" t="s">
        <v>28</v>
      </c>
      <c r="Y229" s="38">
        <v>2</v>
      </c>
      <c r="Z229" s="36"/>
      <c r="AA229" s="37"/>
      <c r="AB229" s="37"/>
      <c r="AC229" s="38"/>
      <c r="AD229" s="144" t="s">
        <v>38</v>
      </c>
      <c r="AE229" s="74" t="s">
        <v>42</v>
      </c>
    </row>
    <row r="230" spans="1:31" ht="25.5" x14ac:dyDescent="0.25">
      <c r="A230" s="60"/>
      <c r="B230" s="68" t="s">
        <v>432</v>
      </c>
      <c r="C230" s="134" t="s">
        <v>64</v>
      </c>
      <c r="D230" s="134" t="s">
        <v>397</v>
      </c>
      <c r="E230" s="43"/>
      <c r="F230" s="87"/>
      <c r="G230" s="45"/>
      <c r="H230" s="45"/>
      <c r="I230" s="46"/>
      <c r="J230" s="44"/>
      <c r="K230" s="45"/>
      <c r="L230" s="45"/>
      <c r="M230" s="46"/>
      <c r="N230" s="44">
        <v>1</v>
      </c>
      <c r="O230" s="45">
        <v>1</v>
      </c>
      <c r="P230" s="45" t="s">
        <v>28</v>
      </c>
      <c r="Q230" s="46">
        <v>2</v>
      </c>
      <c r="R230" s="44"/>
      <c r="S230" s="45"/>
      <c r="T230" s="45"/>
      <c r="U230" s="46"/>
      <c r="V230" s="44">
        <v>1</v>
      </c>
      <c r="W230" s="45">
        <v>1</v>
      </c>
      <c r="X230" s="45" t="s">
        <v>28</v>
      </c>
      <c r="Y230" s="46">
        <v>2</v>
      </c>
      <c r="Z230" s="44"/>
      <c r="AA230" s="45"/>
      <c r="AB230" s="45"/>
      <c r="AC230" s="46"/>
      <c r="AD230" s="144" t="s">
        <v>38</v>
      </c>
      <c r="AE230" s="138" t="s">
        <v>39</v>
      </c>
    </row>
    <row r="231" spans="1:31" ht="25.5" x14ac:dyDescent="0.25">
      <c r="A231" s="60"/>
      <c r="B231" s="68" t="s">
        <v>433</v>
      </c>
      <c r="C231" s="134" t="s">
        <v>65</v>
      </c>
      <c r="D231" s="170" t="s">
        <v>398</v>
      </c>
      <c r="E231" s="34" t="s">
        <v>64</v>
      </c>
      <c r="F231" s="87"/>
      <c r="G231" s="45"/>
      <c r="H231" s="45"/>
      <c r="I231" s="46"/>
      <c r="J231" s="44"/>
      <c r="K231" s="45"/>
      <c r="L231" s="45"/>
      <c r="M231" s="46"/>
      <c r="N231" s="44"/>
      <c r="O231" s="45"/>
      <c r="P231" s="45"/>
      <c r="Q231" s="46"/>
      <c r="R231" s="44">
        <v>0</v>
      </c>
      <c r="S231" s="45">
        <v>2</v>
      </c>
      <c r="T231" s="45" t="s">
        <v>28</v>
      </c>
      <c r="U231" s="46">
        <v>2</v>
      </c>
      <c r="V231" s="44"/>
      <c r="W231" s="45"/>
      <c r="X231" s="45"/>
      <c r="Y231" s="46"/>
      <c r="Z231" s="44">
        <v>0</v>
      </c>
      <c r="AA231" s="45">
        <v>2</v>
      </c>
      <c r="AB231" s="45" t="s">
        <v>28</v>
      </c>
      <c r="AC231" s="46">
        <v>2</v>
      </c>
      <c r="AD231" s="144" t="s">
        <v>38</v>
      </c>
      <c r="AE231" s="138" t="s">
        <v>39</v>
      </c>
    </row>
    <row r="232" spans="1:31" ht="25.5" x14ac:dyDescent="0.25">
      <c r="A232" s="60"/>
      <c r="B232" s="68" t="s">
        <v>434</v>
      </c>
      <c r="C232" s="134" t="s">
        <v>66</v>
      </c>
      <c r="D232" s="134" t="s">
        <v>399</v>
      </c>
      <c r="E232" s="43"/>
      <c r="F232" s="87"/>
      <c r="G232" s="45"/>
      <c r="H232" s="45"/>
      <c r="I232" s="46"/>
      <c r="J232" s="44"/>
      <c r="K232" s="45"/>
      <c r="L232" s="45"/>
      <c r="M232" s="46"/>
      <c r="N232" s="44">
        <v>1</v>
      </c>
      <c r="O232" s="45">
        <v>1</v>
      </c>
      <c r="P232" s="45" t="s">
        <v>28</v>
      </c>
      <c r="Q232" s="46">
        <v>2</v>
      </c>
      <c r="R232" s="44">
        <v>1</v>
      </c>
      <c r="S232" s="45">
        <v>1</v>
      </c>
      <c r="T232" s="45" t="s">
        <v>28</v>
      </c>
      <c r="U232" s="46">
        <v>2</v>
      </c>
      <c r="V232" s="44">
        <v>1</v>
      </c>
      <c r="W232" s="45">
        <v>1</v>
      </c>
      <c r="X232" s="45" t="s">
        <v>28</v>
      </c>
      <c r="Y232" s="46">
        <v>2</v>
      </c>
      <c r="Z232" s="44">
        <v>1</v>
      </c>
      <c r="AA232" s="45">
        <v>1</v>
      </c>
      <c r="AB232" s="45" t="s">
        <v>28</v>
      </c>
      <c r="AC232" s="46">
        <v>2</v>
      </c>
      <c r="AD232" s="144" t="s">
        <v>38</v>
      </c>
      <c r="AE232" s="138" t="s">
        <v>55</v>
      </c>
    </row>
    <row r="233" spans="1:31" ht="25.5" x14ac:dyDescent="0.25">
      <c r="A233" s="60"/>
      <c r="B233" s="68" t="s">
        <v>435</v>
      </c>
      <c r="C233" s="134" t="s">
        <v>67</v>
      </c>
      <c r="D233" s="134" t="s">
        <v>400</v>
      </c>
      <c r="E233" s="43"/>
      <c r="F233" s="87"/>
      <c r="G233" s="45"/>
      <c r="H233" s="45"/>
      <c r="I233" s="46"/>
      <c r="J233" s="44"/>
      <c r="K233" s="45"/>
      <c r="L233" s="45"/>
      <c r="M233" s="46"/>
      <c r="N233" s="44">
        <v>1</v>
      </c>
      <c r="O233" s="45">
        <v>1</v>
      </c>
      <c r="P233" s="45" t="s">
        <v>28</v>
      </c>
      <c r="Q233" s="46">
        <v>2</v>
      </c>
      <c r="R233" s="44">
        <v>1</v>
      </c>
      <c r="S233" s="45">
        <v>1</v>
      </c>
      <c r="T233" s="45" t="s">
        <v>28</v>
      </c>
      <c r="U233" s="46">
        <v>2</v>
      </c>
      <c r="V233" s="44">
        <v>1</v>
      </c>
      <c r="W233" s="45">
        <v>1</v>
      </c>
      <c r="X233" s="45" t="s">
        <v>28</v>
      </c>
      <c r="Y233" s="46">
        <v>2</v>
      </c>
      <c r="Z233" s="44">
        <v>1</v>
      </c>
      <c r="AA233" s="45">
        <v>1</v>
      </c>
      <c r="AB233" s="45" t="s">
        <v>28</v>
      </c>
      <c r="AC233" s="46">
        <v>2</v>
      </c>
      <c r="AD233" s="144" t="s">
        <v>38</v>
      </c>
      <c r="AE233" s="138" t="s">
        <v>40</v>
      </c>
    </row>
    <row r="234" spans="1:31" ht="25.5" x14ac:dyDescent="0.25">
      <c r="A234" s="60"/>
      <c r="B234" s="68" t="s">
        <v>436</v>
      </c>
      <c r="C234" s="134" t="s">
        <v>68</v>
      </c>
      <c r="D234" s="86" t="s">
        <v>401</v>
      </c>
      <c r="E234" s="43"/>
      <c r="F234" s="87"/>
      <c r="G234" s="45"/>
      <c r="H234" s="45"/>
      <c r="I234" s="46"/>
      <c r="J234" s="44"/>
      <c r="K234" s="45"/>
      <c r="L234" s="45"/>
      <c r="M234" s="46"/>
      <c r="N234" s="44">
        <v>0</v>
      </c>
      <c r="O234" s="45">
        <v>2</v>
      </c>
      <c r="P234" s="45" t="s">
        <v>28</v>
      </c>
      <c r="Q234" s="46">
        <v>2</v>
      </c>
      <c r="R234" s="44">
        <v>0</v>
      </c>
      <c r="S234" s="45">
        <v>2</v>
      </c>
      <c r="T234" s="45" t="s">
        <v>28</v>
      </c>
      <c r="U234" s="46">
        <v>2</v>
      </c>
      <c r="V234" s="44">
        <v>0</v>
      </c>
      <c r="W234" s="45">
        <v>2</v>
      </c>
      <c r="X234" s="45" t="s">
        <v>28</v>
      </c>
      <c r="Y234" s="46">
        <v>2</v>
      </c>
      <c r="Z234" s="44">
        <v>0</v>
      </c>
      <c r="AA234" s="45">
        <v>2</v>
      </c>
      <c r="AB234" s="45" t="s">
        <v>28</v>
      </c>
      <c r="AC234" s="46">
        <v>2</v>
      </c>
      <c r="AD234" s="144" t="s">
        <v>38</v>
      </c>
      <c r="AE234" s="74" t="s">
        <v>41</v>
      </c>
    </row>
    <row r="235" spans="1:31" ht="25.5" x14ac:dyDescent="0.25">
      <c r="A235" s="60"/>
      <c r="B235" s="68" t="s">
        <v>437</v>
      </c>
      <c r="C235" s="134" t="s">
        <v>69</v>
      </c>
      <c r="D235" s="86" t="s">
        <v>402</v>
      </c>
      <c r="E235" s="43"/>
      <c r="F235" s="87"/>
      <c r="G235" s="45"/>
      <c r="H235" s="45"/>
      <c r="I235" s="46"/>
      <c r="J235" s="44"/>
      <c r="K235" s="45"/>
      <c r="L235" s="45"/>
      <c r="M235" s="46"/>
      <c r="N235" s="44">
        <v>1</v>
      </c>
      <c r="O235" s="45">
        <v>1</v>
      </c>
      <c r="P235" s="45" t="s">
        <v>28</v>
      </c>
      <c r="Q235" s="46">
        <v>2</v>
      </c>
      <c r="R235" s="44">
        <v>1</v>
      </c>
      <c r="S235" s="45">
        <v>1</v>
      </c>
      <c r="T235" s="45" t="s">
        <v>28</v>
      </c>
      <c r="U235" s="46">
        <v>2</v>
      </c>
      <c r="V235" s="44">
        <v>1</v>
      </c>
      <c r="W235" s="45">
        <v>1</v>
      </c>
      <c r="X235" s="45" t="s">
        <v>28</v>
      </c>
      <c r="Y235" s="46">
        <v>2</v>
      </c>
      <c r="Z235" s="44">
        <v>1</v>
      </c>
      <c r="AA235" s="45">
        <v>1</v>
      </c>
      <c r="AB235" s="45" t="s">
        <v>28</v>
      </c>
      <c r="AC235" s="46">
        <v>2</v>
      </c>
      <c r="AD235" s="144" t="s">
        <v>38</v>
      </c>
      <c r="AE235" s="138" t="s">
        <v>39</v>
      </c>
    </row>
    <row r="236" spans="1:31" ht="25.5" x14ac:dyDescent="0.25">
      <c r="A236" s="60"/>
      <c r="B236" s="68" t="s">
        <v>438</v>
      </c>
      <c r="C236" s="134" t="s">
        <v>70</v>
      </c>
      <c r="D236" s="139" t="s">
        <v>403</v>
      </c>
      <c r="E236" s="142"/>
      <c r="F236" s="87"/>
      <c r="G236" s="45"/>
      <c r="H236" s="45"/>
      <c r="I236" s="46"/>
      <c r="J236" s="44"/>
      <c r="K236" s="45"/>
      <c r="L236" s="45"/>
      <c r="M236" s="46"/>
      <c r="N236" s="44">
        <v>0</v>
      </c>
      <c r="O236" s="45">
        <v>2</v>
      </c>
      <c r="P236" s="45" t="s">
        <v>28</v>
      </c>
      <c r="Q236" s="46">
        <v>2</v>
      </c>
      <c r="R236" s="44">
        <v>0</v>
      </c>
      <c r="S236" s="45">
        <v>2</v>
      </c>
      <c r="T236" s="45" t="s">
        <v>28</v>
      </c>
      <c r="U236" s="46">
        <v>2</v>
      </c>
      <c r="V236" s="44">
        <v>0</v>
      </c>
      <c r="W236" s="45">
        <v>2</v>
      </c>
      <c r="X236" s="45" t="s">
        <v>28</v>
      </c>
      <c r="Y236" s="46">
        <v>2</v>
      </c>
      <c r="Z236" s="44">
        <v>0</v>
      </c>
      <c r="AA236" s="45">
        <v>2</v>
      </c>
      <c r="AB236" s="45" t="s">
        <v>28</v>
      </c>
      <c r="AC236" s="46">
        <v>2</v>
      </c>
      <c r="AD236" s="144" t="s">
        <v>38</v>
      </c>
      <c r="AE236" s="138" t="s">
        <v>40</v>
      </c>
    </row>
    <row r="237" spans="1:31" x14ac:dyDescent="0.25">
      <c r="A237" s="60"/>
      <c r="B237" s="68" t="s">
        <v>439</v>
      </c>
      <c r="C237" s="134" t="s">
        <v>74</v>
      </c>
      <c r="D237" s="134" t="s">
        <v>404</v>
      </c>
      <c r="E237" s="43"/>
      <c r="F237" s="87"/>
      <c r="G237" s="45"/>
      <c r="H237" s="45"/>
      <c r="I237" s="46"/>
      <c r="J237" s="44"/>
      <c r="K237" s="45"/>
      <c r="L237" s="45"/>
      <c r="M237" s="46"/>
      <c r="N237" s="44">
        <v>1</v>
      </c>
      <c r="O237" s="45">
        <v>1</v>
      </c>
      <c r="P237" s="45" t="s">
        <v>28</v>
      </c>
      <c r="Q237" s="46">
        <v>3</v>
      </c>
      <c r="R237" s="44"/>
      <c r="S237" s="45"/>
      <c r="T237" s="45"/>
      <c r="U237" s="46"/>
      <c r="V237" s="87">
        <v>1</v>
      </c>
      <c r="W237" s="45">
        <v>1</v>
      </c>
      <c r="X237" s="45" t="s">
        <v>28</v>
      </c>
      <c r="Y237" s="46">
        <v>3</v>
      </c>
      <c r="Z237" s="44"/>
      <c r="AA237" s="45"/>
      <c r="AB237" s="45"/>
      <c r="AC237" s="46"/>
      <c r="AD237" s="88" t="s">
        <v>43</v>
      </c>
      <c r="AE237" s="138" t="s">
        <v>48</v>
      </c>
    </row>
    <row r="238" spans="1:31" x14ac:dyDescent="0.25">
      <c r="A238" s="60"/>
      <c r="B238" s="68" t="s">
        <v>440</v>
      </c>
      <c r="C238" s="134" t="s">
        <v>75</v>
      </c>
      <c r="D238" s="139" t="s">
        <v>405</v>
      </c>
      <c r="E238" s="43"/>
      <c r="F238" s="87"/>
      <c r="G238" s="45"/>
      <c r="H238" s="45"/>
      <c r="I238" s="46"/>
      <c r="J238" s="44"/>
      <c r="K238" s="45"/>
      <c r="L238" s="45"/>
      <c r="M238" s="46"/>
      <c r="N238" s="44"/>
      <c r="O238" s="45"/>
      <c r="P238" s="45"/>
      <c r="Q238" s="46"/>
      <c r="R238" s="44">
        <v>1</v>
      </c>
      <c r="S238" s="45">
        <v>2</v>
      </c>
      <c r="T238" s="45" t="s">
        <v>28</v>
      </c>
      <c r="U238" s="46">
        <v>3</v>
      </c>
      <c r="V238" s="44"/>
      <c r="W238" s="45"/>
      <c r="X238" s="45"/>
      <c r="Y238" s="46"/>
      <c r="Z238" s="44">
        <v>1</v>
      </c>
      <c r="AA238" s="45">
        <v>2</v>
      </c>
      <c r="AB238" s="45" t="s">
        <v>28</v>
      </c>
      <c r="AC238" s="46">
        <v>3</v>
      </c>
      <c r="AD238" s="88" t="s">
        <v>43</v>
      </c>
      <c r="AE238" s="138" t="s">
        <v>48</v>
      </c>
    </row>
    <row r="239" spans="1:31" x14ac:dyDescent="0.25">
      <c r="A239" s="60"/>
      <c r="B239" s="68" t="s">
        <v>441</v>
      </c>
      <c r="C239" s="134" t="s">
        <v>76</v>
      </c>
      <c r="D239" s="134" t="s">
        <v>406</v>
      </c>
      <c r="E239" s="43"/>
      <c r="F239" s="87"/>
      <c r="G239" s="45"/>
      <c r="H239" s="45"/>
      <c r="I239" s="46"/>
      <c r="J239" s="44"/>
      <c r="K239" s="45"/>
      <c r="L239" s="45"/>
      <c r="M239" s="46"/>
      <c r="N239" s="44">
        <v>1</v>
      </c>
      <c r="O239" s="45">
        <v>1</v>
      </c>
      <c r="P239" s="45" t="s">
        <v>28</v>
      </c>
      <c r="Q239" s="46">
        <v>3</v>
      </c>
      <c r="R239" s="44"/>
      <c r="S239" s="45"/>
      <c r="T239" s="45"/>
      <c r="U239" s="46"/>
      <c r="V239" s="44">
        <v>1</v>
      </c>
      <c r="W239" s="45">
        <v>1</v>
      </c>
      <c r="X239" s="45" t="s">
        <v>28</v>
      </c>
      <c r="Y239" s="46">
        <v>3</v>
      </c>
      <c r="Z239" s="44"/>
      <c r="AA239" s="45"/>
      <c r="AB239" s="45"/>
      <c r="AC239" s="46"/>
      <c r="AD239" s="73" t="s">
        <v>43</v>
      </c>
      <c r="AE239" s="138" t="s">
        <v>48</v>
      </c>
    </row>
    <row r="240" spans="1:31" x14ac:dyDescent="0.25">
      <c r="A240" s="60"/>
      <c r="B240" s="68" t="s">
        <v>442</v>
      </c>
      <c r="C240" s="134" t="s">
        <v>77</v>
      </c>
      <c r="D240" s="134" t="s">
        <v>407</v>
      </c>
      <c r="E240" s="43"/>
      <c r="F240" s="87"/>
      <c r="G240" s="45"/>
      <c r="H240" s="45"/>
      <c r="I240" s="46"/>
      <c r="J240" s="44"/>
      <c r="K240" s="45"/>
      <c r="L240" s="45"/>
      <c r="M240" s="46"/>
      <c r="N240" s="44"/>
      <c r="O240" s="45"/>
      <c r="P240" s="45"/>
      <c r="Q240" s="46"/>
      <c r="R240" s="44">
        <v>1</v>
      </c>
      <c r="S240" s="45">
        <v>1</v>
      </c>
      <c r="T240" s="45" t="s">
        <v>28</v>
      </c>
      <c r="U240" s="46">
        <v>3</v>
      </c>
      <c r="V240" s="87"/>
      <c r="W240" s="45"/>
      <c r="X240" s="45"/>
      <c r="Y240" s="46"/>
      <c r="Z240" s="44">
        <v>1</v>
      </c>
      <c r="AA240" s="45">
        <v>1</v>
      </c>
      <c r="AB240" s="45" t="s">
        <v>28</v>
      </c>
      <c r="AC240" s="46">
        <v>3</v>
      </c>
      <c r="AD240" s="73" t="s">
        <v>43</v>
      </c>
      <c r="AE240" s="138" t="s">
        <v>48</v>
      </c>
    </row>
    <row r="241" spans="1:31" x14ac:dyDescent="0.25">
      <c r="A241" s="60"/>
      <c r="B241" s="68" t="s">
        <v>443</v>
      </c>
      <c r="C241" s="134" t="s">
        <v>78</v>
      </c>
      <c r="D241" s="134" t="s">
        <v>408</v>
      </c>
      <c r="E241" s="43"/>
      <c r="F241" s="87"/>
      <c r="G241" s="45"/>
      <c r="H241" s="45"/>
      <c r="I241" s="46"/>
      <c r="J241" s="44"/>
      <c r="K241" s="45"/>
      <c r="L241" s="45"/>
      <c r="M241" s="46"/>
      <c r="N241" s="44">
        <v>1</v>
      </c>
      <c r="O241" s="45">
        <v>1</v>
      </c>
      <c r="P241" s="45" t="s">
        <v>28</v>
      </c>
      <c r="Q241" s="46">
        <v>3</v>
      </c>
      <c r="R241" s="44"/>
      <c r="S241" s="45"/>
      <c r="T241" s="45"/>
      <c r="U241" s="46"/>
      <c r="V241" s="87">
        <v>1</v>
      </c>
      <c r="W241" s="45">
        <v>1</v>
      </c>
      <c r="X241" s="45" t="s">
        <v>28</v>
      </c>
      <c r="Y241" s="46">
        <v>3</v>
      </c>
      <c r="Z241" s="44"/>
      <c r="AA241" s="45"/>
      <c r="AB241" s="45"/>
      <c r="AC241" s="46"/>
      <c r="AD241" s="88" t="s">
        <v>43</v>
      </c>
      <c r="AE241" s="138" t="s">
        <v>48</v>
      </c>
    </row>
    <row r="242" spans="1:31" x14ac:dyDescent="0.25">
      <c r="A242" s="60"/>
      <c r="B242" s="68" t="s">
        <v>444</v>
      </c>
      <c r="C242" s="134" t="s">
        <v>79</v>
      </c>
      <c r="D242" s="134" t="s">
        <v>409</v>
      </c>
      <c r="E242" s="43"/>
      <c r="F242" s="87"/>
      <c r="G242" s="45"/>
      <c r="H242" s="45"/>
      <c r="I242" s="46"/>
      <c r="J242" s="44"/>
      <c r="K242" s="45"/>
      <c r="L242" s="45"/>
      <c r="M242" s="46"/>
      <c r="N242" s="44">
        <v>0</v>
      </c>
      <c r="O242" s="45">
        <v>2</v>
      </c>
      <c r="P242" s="45" t="s">
        <v>28</v>
      </c>
      <c r="Q242" s="46">
        <v>2</v>
      </c>
      <c r="R242" s="44">
        <v>0</v>
      </c>
      <c r="S242" s="45">
        <v>2</v>
      </c>
      <c r="T242" s="45" t="s">
        <v>28</v>
      </c>
      <c r="U242" s="46">
        <v>2</v>
      </c>
      <c r="V242" s="44">
        <v>0</v>
      </c>
      <c r="W242" s="45">
        <v>2</v>
      </c>
      <c r="X242" s="45" t="s">
        <v>28</v>
      </c>
      <c r="Y242" s="46">
        <v>2</v>
      </c>
      <c r="Z242" s="44">
        <v>0</v>
      </c>
      <c r="AA242" s="45">
        <v>2</v>
      </c>
      <c r="AB242" s="45" t="s">
        <v>28</v>
      </c>
      <c r="AC242" s="46">
        <v>2</v>
      </c>
      <c r="AD242" s="15" t="s">
        <v>216</v>
      </c>
      <c r="AE242" s="138" t="s">
        <v>80</v>
      </c>
    </row>
    <row r="243" spans="1:31" x14ac:dyDescent="0.25">
      <c r="A243" s="60"/>
      <c r="B243" s="68" t="s">
        <v>445</v>
      </c>
      <c r="C243" s="177" t="s">
        <v>218</v>
      </c>
      <c r="D243" s="139" t="s">
        <v>410</v>
      </c>
      <c r="E243" s="43"/>
      <c r="F243" s="87"/>
      <c r="G243" s="45"/>
      <c r="H243" s="45"/>
      <c r="I243" s="46"/>
      <c r="J243" s="44"/>
      <c r="K243" s="45"/>
      <c r="L243" s="45"/>
      <c r="M243" s="46"/>
      <c r="N243" s="44">
        <v>0</v>
      </c>
      <c r="O243" s="45">
        <v>2</v>
      </c>
      <c r="P243" s="45" t="s">
        <v>28</v>
      </c>
      <c r="Q243" s="46">
        <v>3</v>
      </c>
      <c r="R243" s="44">
        <v>0</v>
      </c>
      <c r="S243" s="45">
        <v>2</v>
      </c>
      <c r="T243" s="45" t="s">
        <v>28</v>
      </c>
      <c r="U243" s="46">
        <v>3</v>
      </c>
      <c r="V243" s="44">
        <v>0</v>
      </c>
      <c r="W243" s="45">
        <v>2</v>
      </c>
      <c r="X243" s="45" t="s">
        <v>28</v>
      </c>
      <c r="Y243" s="46">
        <v>3</v>
      </c>
      <c r="Z243" s="146"/>
      <c r="AA243" s="147"/>
      <c r="AB243" s="147"/>
      <c r="AC243" s="148"/>
      <c r="AD243" s="15" t="s">
        <v>43</v>
      </c>
      <c r="AE243" s="138" t="s">
        <v>180</v>
      </c>
    </row>
    <row r="244" spans="1:31" x14ac:dyDescent="0.25">
      <c r="A244" s="60"/>
      <c r="B244" s="60" t="s">
        <v>453</v>
      </c>
      <c r="C244" s="177" t="s">
        <v>454</v>
      </c>
      <c r="D244" s="140"/>
      <c r="E244" s="43"/>
      <c r="F244" s="87">
        <v>0</v>
      </c>
      <c r="G244" s="45">
        <v>2</v>
      </c>
      <c r="H244" s="45" t="s">
        <v>28</v>
      </c>
      <c r="I244" s="46">
        <v>2</v>
      </c>
      <c r="J244" s="44">
        <v>0</v>
      </c>
      <c r="K244" s="45">
        <v>2</v>
      </c>
      <c r="L244" s="45" t="s">
        <v>28</v>
      </c>
      <c r="M244" s="46">
        <v>2</v>
      </c>
      <c r="N244" s="44">
        <v>0</v>
      </c>
      <c r="O244" s="45">
        <v>2</v>
      </c>
      <c r="P244" s="45" t="s">
        <v>28</v>
      </c>
      <c r="Q244" s="46">
        <v>2</v>
      </c>
      <c r="R244" s="44">
        <v>0</v>
      </c>
      <c r="S244" s="45">
        <v>2</v>
      </c>
      <c r="T244" s="45" t="s">
        <v>28</v>
      </c>
      <c r="U244" s="46">
        <v>2</v>
      </c>
      <c r="V244" s="44">
        <v>0</v>
      </c>
      <c r="W244" s="45">
        <v>2</v>
      </c>
      <c r="X244" s="45" t="s">
        <v>28</v>
      </c>
      <c r="Y244" s="46">
        <v>2</v>
      </c>
      <c r="Z244" s="44">
        <v>0</v>
      </c>
      <c r="AA244" s="45">
        <v>2</v>
      </c>
      <c r="AB244" s="45" t="s">
        <v>28</v>
      </c>
      <c r="AC244" s="46">
        <v>2</v>
      </c>
      <c r="AD244" s="88" t="s">
        <v>455</v>
      </c>
      <c r="AE244" s="138" t="s">
        <v>495</v>
      </c>
    </row>
    <row r="245" spans="1:31" x14ac:dyDescent="0.25">
      <c r="A245" s="60"/>
      <c r="B245" s="68" t="s">
        <v>456</v>
      </c>
      <c r="C245" s="177" t="s">
        <v>457</v>
      </c>
      <c r="D245" s="140"/>
      <c r="E245" s="43"/>
      <c r="F245" s="87">
        <v>0</v>
      </c>
      <c r="G245" s="45">
        <v>2</v>
      </c>
      <c r="H245" s="45" t="s">
        <v>28</v>
      </c>
      <c r="I245" s="46">
        <v>2</v>
      </c>
      <c r="J245" s="44">
        <v>0</v>
      </c>
      <c r="K245" s="45">
        <v>2</v>
      </c>
      <c r="L245" s="45" t="s">
        <v>28</v>
      </c>
      <c r="M245" s="46">
        <v>2</v>
      </c>
      <c r="N245" s="44">
        <v>0</v>
      </c>
      <c r="O245" s="45">
        <v>2</v>
      </c>
      <c r="P245" s="45" t="s">
        <v>28</v>
      </c>
      <c r="Q245" s="46">
        <v>2</v>
      </c>
      <c r="R245" s="44">
        <v>0</v>
      </c>
      <c r="S245" s="45">
        <v>2</v>
      </c>
      <c r="T245" s="45" t="s">
        <v>28</v>
      </c>
      <c r="U245" s="46">
        <v>2</v>
      </c>
      <c r="V245" s="44">
        <v>0</v>
      </c>
      <c r="W245" s="45">
        <v>2</v>
      </c>
      <c r="X245" s="45" t="s">
        <v>28</v>
      </c>
      <c r="Y245" s="46">
        <v>2</v>
      </c>
      <c r="Z245" s="44">
        <v>0</v>
      </c>
      <c r="AA245" s="45">
        <v>2</v>
      </c>
      <c r="AB245" s="45" t="s">
        <v>28</v>
      </c>
      <c r="AC245" s="46">
        <v>2</v>
      </c>
      <c r="AD245" s="88" t="s">
        <v>455</v>
      </c>
      <c r="AE245" s="138" t="s">
        <v>495</v>
      </c>
    </row>
    <row r="246" spans="1:31" x14ac:dyDescent="0.25">
      <c r="A246" s="60"/>
      <c r="B246" s="68" t="s">
        <v>446</v>
      </c>
      <c r="C246" s="139" t="s">
        <v>237</v>
      </c>
      <c r="D246" s="140" t="s">
        <v>411</v>
      </c>
      <c r="E246" s="43"/>
      <c r="F246" s="87">
        <v>0</v>
      </c>
      <c r="G246" s="45">
        <v>2</v>
      </c>
      <c r="H246" s="45" t="s">
        <v>28</v>
      </c>
      <c r="I246" s="46">
        <v>2</v>
      </c>
      <c r="J246" s="44">
        <v>0</v>
      </c>
      <c r="K246" s="45">
        <v>2</v>
      </c>
      <c r="L246" s="45" t="s">
        <v>28</v>
      </c>
      <c r="M246" s="46">
        <v>2</v>
      </c>
      <c r="N246" s="44">
        <v>0</v>
      </c>
      <c r="O246" s="45">
        <v>2</v>
      </c>
      <c r="P246" s="45" t="s">
        <v>28</v>
      </c>
      <c r="Q246" s="46">
        <v>2</v>
      </c>
      <c r="R246" s="44">
        <v>0</v>
      </c>
      <c r="S246" s="45">
        <v>2</v>
      </c>
      <c r="T246" s="45" t="s">
        <v>28</v>
      </c>
      <c r="U246" s="46">
        <v>2</v>
      </c>
      <c r="V246" s="44">
        <v>0</v>
      </c>
      <c r="W246" s="45">
        <v>2</v>
      </c>
      <c r="X246" s="45" t="s">
        <v>28</v>
      </c>
      <c r="Y246" s="46">
        <v>2</v>
      </c>
      <c r="Z246" s="44">
        <v>0</v>
      </c>
      <c r="AA246" s="45">
        <v>2</v>
      </c>
      <c r="AB246" s="45" t="s">
        <v>28</v>
      </c>
      <c r="AC246" s="46">
        <v>2</v>
      </c>
      <c r="AD246" s="88" t="s">
        <v>43</v>
      </c>
      <c r="AE246" s="138" t="s">
        <v>180</v>
      </c>
    </row>
    <row r="247" spans="1:31" s="238" customFormat="1" x14ac:dyDescent="0.25">
      <c r="A247" s="60"/>
      <c r="B247" s="68" t="s">
        <v>473</v>
      </c>
      <c r="C247" s="139" t="s">
        <v>474</v>
      </c>
      <c r="D247" s="140"/>
      <c r="E247" s="43"/>
      <c r="F247" s="87"/>
      <c r="G247" s="45"/>
      <c r="H247" s="45"/>
      <c r="I247" s="46"/>
      <c r="J247" s="44"/>
      <c r="K247" s="45"/>
      <c r="L247" s="45"/>
      <c r="M247" s="46"/>
      <c r="N247" s="237"/>
      <c r="O247" s="237"/>
      <c r="P247" s="237"/>
      <c r="Q247" s="237"/>
      <c r="R247" s="44">
        <v>0</v>
      </c>
      <c r="S247" s="45">
        <v>2</v>
      </c>
      <c r="T247" s="45" t="s">
        <v>28</v>
      </c>
      <c r="U247" s="46">
        <v>2</v>
      </c>
      <c r="V247" s="44"/>
      <c r="W247" s="45"/>
      <c r="X247" s="45"/>
      <c r="Y247" s="46"/>
      <c r="Z247" s="44"/>
      <c r="AA247" s="45"/>
      <c r="AB247" s="45"/>
      <c r="AC247" s="46"/>
      <c r="AD247" s="88" t="s">
        <v>43</v>
      </c>
      <c r="AE247" s="138" t="s">
        <v>475</v>
      </c>
    </row>
    <row r="248" spans="1:31" s="238" customFormat="1" x14ac:dyDescent="0.25">
      <c r="A248" s="60"/>
      <c r="B248" s="68" t="s">
        <v>476</v>
      </c>
      <c r="C248" s="139" t="s">
        <v>477</v>
      </c>
      <c r="D248" s="140"/>
      <c r="E248" s="43"/>
      <c r="F248" s="87"/>
      <c r="G248" s="45"/>
      <c r="H248" s="45"/>
      <c r="I248" s="46"/>
      <c r="J248" s="44"/>
      <c r="K248" s="45"/>
      <c r="L248" s="45"/>
      <c r="M248" s="46"/>
      <c r="N248" s="44">
        <v>0</v>
      </c>
      <c r="O248" s="45">
        <v>2</v>
      </c>
      <c r="P248" s="45" t="s">
        <v>28</v>
      </c>
      <c r="Q248" s="46">
        <v>2</v>
      </c>
      <c r="R248" s="237"/>
      <c r="S248" s="237"/>
      <c r="T248" s="237"/>
      <c r="U248" s="237"/>
      <c r="V248" s="44"/>
      <c r="W248" s="45"/>
      <c r="X248" s="45"/>
      <c r="Y248" s="46"/>
      <c r="Z248" s="44"/>
      <c r="AA248" s="45"/>
      <c r="AB248" s="45"/>
      <c r="AC248" s="46"/>
      <c r="AD248" s="88" t="s">
        <v>43</v>
      </c>
      <c r="AE248" s="138" t="s">
        <v>478</v>
      </c>
    </row>
    <row r="249" spans="1:31" x14ac:dyDescent="0.25">
      <c r="A249" s="60"/>
      <c r="B249" s="68" t="s">
        <v>479</v>
      </c>
      <c r="C249" s="139" t="s">
        <v>480</v>
      </c>
      <c r="D249" s="140"/>
      <c r="E249" s="43"/>
      <c r="F249" s="87"/>
      <c r="G249" s="45"/>
      <c r="H249" s="45"/>
      <c r="I249" s="46"/>
      <c r="J249" s="44"/>
      <c r="K249" s="45"/>
      <c r="L249" s="45"/>
      <c r="M249" s="46"/>
      <c r="N249" s="44"/>
      <c r="O249" s="45"/>
      <c r="P249" s="45"/>
      <c r="Q249" s="46"/>
      <c r="R249" s="44"/>
      <c r="S249" s="45"/>
      <c r="T249" s="45"/>
      <c r="U249" s="46"/>
      <c r="V249" s="44">
        <v>0</v>
      </c>
      <c r="W249" s="45">
        <v>2</v>
      </c>
      <c r="X249" s="45" t="s">
        <v>28</v>
      </c>
      <c r="Y249" s="46">
        <v>2</v>
      </c>
      <c r="Z249" s="44"/>
      <c r="AA249" s="45"/>
      <c r="AB249" s="45"/>
      <c r="AC249" s="46"/>
      <c r="AD249" s="88" t="s">
        <v>43</v>
      </c>
      <c r="AE249" s="138" t="s">
        <v>496</v>
      </c>
    </row>
    <row r="250" spans="1:31" s="238" customFormat="1" x14ac:dyDescent="0.25">
      <c r="A250" s="60"/>
      <c r="B250" s="68" t="s">
        <v>481</v>
      </c>
      <c r="C250" s="139" t="s">
        <v>482</v>
      </c>
      <c r="D250" s="140"/>
      <c r="E250" s="43"/>
      <c r="F250" s="87"/>
      <c r="G250" s="45"/>
      <c r="H250" s="45"/>
      <c r="I250" s="46"/>
      <c r="J250" s="44"/>
      <c r="K250" s="45"/>
      <c r="L250" s="45"/>
      <c r="M250" s="46"/>
      <c r="N250" s="44">
        <v>0</v>
      </c>
      <c r="O250" s="45">
        <v>2</v>
      </c>
      <c r="P250" s="45" t="s">
        <v>28</v>
      </c>
      <c r="Q250" s="46">
        <v>2</v>
      </c>
      <c r="R250" s="44"/>
      <c r="S250" s="45"/>
      <c r="T250" s="45"/>
      <c r="U250" s="46"/>
      <c r="V250" s="237"/>
      <c r="W250" s="237"/>
      <c r="X250" s="237"/>
      <c r="Y250" s="237"/>
      <c r="Z250" s="44"/>
      <c r="AA250" s="45"/>
      <c r="AB250" s="45"/>
      <c r="AC250" s="46"/>
      <c r="AD250" s="88" t="s">
        <v>43</v>
      </c>
      <c r="AE250" s="138" t="s">
        <v>483</v>
      </c>
    </row>
    <row r="251" spans="1:31" s="238" customFormat="1" x14ac:dyDescent="0.25">
      <c r="A251" s="60"/>
      <c r="B251" s="68" t="s">
        <v>484</v>
      </c>
      <c r="C251" s="139" t="s">
        <v>485</v>
      </c>
      <c r="D251" s="140"/>
      <c r="E251" s="43"/>
      <c r="F251" s="87"/>
      <c r="G251" s="45"/>
      <c r="H251" s="45"/>
      <c r="I251" s="46"/>
      <c r="J251" s="44"/>
      <c r="K251" s="45"/>
      <c r="L251" s="45"/>
      <c r="M251" s="46"/>
      <c r="N251" s="44"/>
      <c r="O251" s="45"/>
      <c r="P251" s="45"/>
      <c r="Q251" s="46"/>
      <c r="R251" s="44">
        <v>0</v>
      </c>
      <c r="S251" s="45">
        <v>2</v>
      </c>
      <c r="T251" s="45" t="s">
        <v>28</v>
      </c>
      <c r="U251" s="46">
        <v>2</v>
      </c>
      <c r="V251" s="237"/>
      <c r="W251" s="237"/>
      <c r="X251" s="237"/>
      <c r="Y251" s="237"/>
      <c r="Z251" s="44"/>
      <c r="AA251" s="45"/>
      <c r="AB251" s="45"/>
      <c r="AC251" s="46"/>
      <c r="AD251" s="88" t="s">
        <v>43</v>
      </c>
      <c r="AE251" s="138" t="s">
        <v>497</v>
      </c>
    </row>
    <row r="252" spans="1:31" x14ac:dyDescent="0.25">
      <c r="A252" s="60"/>
      <c r="B252" s="68" t="s">
        <v>486</v>
      </c>
      <c r="C252" s="139" t="s">
        <v>487</v>
      </c>
      <c r="D252" s="140"/>
      <c r="E252" s="43"/>
      <c r="F252" s="87"/>
      <c r="G252" s="45"/>
      <c r="H252" s="45"/>
      <c r="I252" s="46"/>
      <c r="J252" s="44">
        <v>0</v>
      </c>
      <c r="K252" s="45">
        <v>2</v>
      </c>
      <c r="L252" s="45" t="s">
        <v>28</v>
      </c>
      <c r="M252" s="46">
        <v>2</v>
      </c>
      <c r="N252" s="44"/>
      <c r="O252" s="45"/>
      <c r="P252" s="45"/>
      <c r="Q252" s="46"/>
      <c r="R252" s="44">
        <v>0</v>
      </c>
      <c r="S252" s="45">
        <v>2</v>
      </c>
      <c r="T252" s="45" t="s">
        <v>28</v>
      </c>
      <c r="U252" s="46">
        <v>2</v>
      </c>
      <c r="V252" s="44"/>
      <c r="W252" s="45"/>
      <c r="X252" s="45"/>
      <c r="Y252" s="46"/>
      <c r="Z252" s="44">
        <v>0</v>
      </c>
      <c r="AA252" s="45">
        <v>2</v>
      </c>
      <c r="AB252" s="45" t="s">
        <v>28</v>
      </c>
      <c r="AC252" s="46">
        <v>2</v>
      </c>
      <c r="AD252" s="88" t="s">
        <v>43</v>
      </c>
      <c r="AE252" s="138" t="s">
        <v>108</v>
      </c>
    </row>
    <row r="253" spans="1:31" x14ac:dyDescent="0.25">
      <c r="A253" s="60"/>
      <c r="B253" s="68" t="s">
        <v>488</v>
      </c>
      <c r="C253" s="139" t="s">
        <v>489</v>
      </c>
      <c r="D253" s="140"/>
      <c r="E253" s="43"/>
      <c r="F253" s="87">
        <v>0</v>
      </c>
      <c r="G253" s="45">
        <v>2</v>
      </c>
      <c r="H253" s="45" t="s">
        <v>28</v>
      </c>
      <c r="I253" s="46">
        <v>2</v>
      </c>
      <c r="J253" s="44"/>
      <c r="K253" s="45"/>
      <c r="L253" s="45"/>
      <c r="M253" s="46"/>
      <c r="N253" s="44">
        <v>0</v>
      </c>
      <c r="O253" s="45">
        <v>2</v>
      </c>
      <c r="P253" s="45" t="s">
        <v>28</v>
      </c>
      <c r="Q253" s="46">
        <v>2</v>
      </c>
      <c r="R253" s="44"/>
      <c r="S253" s="45"/>
      <c r="T253" s="45"/>
      <c r="U253" s="46"/>
      <c r="V253" s="44">
        <v>0</v>
      </c>
      <c r="W253" s="45">
        <v>2</v>
      </c>
      <c r="X253" s="45" t="s">
        <v>28</v>
      </c>
      <c r="Y253" s="46">
        <v>2</v>
      </c>
      <c r="Z253" s="44"/>
      <c r="AA253" s="45"/>
      <c r="AB253" s="45"/>
      <c r="AC253" s="46"/>
      <c r="AD253" s="88" t="s">
        <v>43</v>
      </c>
      <c r="AE253" s="138" t="s">
        <v>108</v>
      </c>
    </row>
    <row r="254" spans="1:31" x14ac:dyDescent="0.25">
      <c r="A254" s="60"/>
      <c r="B254" s="68" t="s">
        <v>490</v>
      </c>
      <c r="C254" s="139" t="s">
        <v>491</v>
      </c>
      <c r="D254" s="139"/>
      <c r="E254" s="43"/>
      <c r="F254" s="87"/>
      <c r="G254" s="45"/>
      <c r="H254" s="45"/>
      <c r="I254" s="46"/>
      <c r="J254" s="44">
        <v>0</v>
      </c>
      <c r="K254" s="45">
        <v>2</v>
      </c>
      <c r="L254" s="45" t="s">
        <v>28</v>
      </c>
      <c r="M254" s="46">
        <v>2</v>
      </c>
      <c r="N254" s="44"/>
      <c r="O254" s="45"/>
      <c r="P254" s="45"/>
      <c r="Q254" s="46"/>
      <c r="R254" s="44">
        <v>0</v>
      </c>
      <c r="S254" s="45">
        <v>2</v>
      </c>
      <c r="T254" s="45" t="s">
        <v>28</v>
      </c>
      <c r="U254" s="46">
        <v>2</v>
      </c>
      <c r="V254" s="44"/>
      <c r="W254" s="45"/>
      <c r="X254" s="45"/>
      <c r="Y254" s="46"/>
      <c r="Z254" s="44">
        <v>0</v>
      </c>
      <c r="AA254" s="45">
        <v>2</v>
      </c>
      <c r="AB254" s="45" t="s">
        <v>28</v>
      </c>
      <c r="AC254" s="46">
        <v>2</v>
      </c>
      <c r="AD254" s="88" t="s">
        <v>43</v>
      </c>
      <c r="AE254" s="138" t="s">
        <v>108</v>
      </c>
    </row>
    <row r="255" spans="1:31" s="238" customFormat="1" x14ac:dyDescent="0.25">
      <c r="B255" s="68" t="s">
        <v>508</v>
      </c>
      <c r="C255" s="177" t="s">
        <v>510</v>
      </c>
      <c r="D255" s="220"/>
      <c r="E255" s="222"/>
      <c r="F255" s="178"/>
      <c r="G255" s="178"/>
      <c r="H255" s="178"/>
      <c r="I255" s="179"/>
      <c r="J255" s="178">
        <v>0</v>
      </c>
      <c r="K255" s="178">
        <v>2</v>
      </c>
      <c r="L255" s="178" t="s">
        <v>28</v>
      </c>
      <c r="M255" s="179">
        <v>2</v>
      </c>
      <c r="N255" s="178"/>
      <c r="O255" s="178"/>
      <c r="P255" s="178"/>
      <c r="Q255" s="179"/>
      <c r="R255" s="178"/>
      <c r="S255" s="178"/>
      <c r="T255" s="178"/>
      <c r="U255" s="179"/>
      <c r="V255" s="178"/>
      <c r="W255" s="178"/>
      <c r="X255" s="178"/>
      <c r="Y255" s="179"/>
      <c r="Z255" s="178"/>
      <c r="AA255" s="178"/>
      <c r="AB255" s="178"/>
      <c r="AC255" s="179"/>
      <c r="AD255" s="180" t="s">
        <v>455</v>
      </c>
      <c r="AE255" s="181" t="s">
        <v>56</v>
      </c>
    </row>
    <row r="256" spans="1:31" s="238" customFormat="1" ht="15.75" thickBot="1" x14ac:dyDescent="0.3">
      <c r="B256" s="68" t="s">
        <v>509</v>
      </c>
      <c r="C256" s="239" t="s">
        <v>492</v>
      </c>
      <c r="D256" s="214"/>
      <c r="E256" s="223"/>
      <c r="F256" s="224"/>
      <c r="G256" s="224"/>
      <c r="H256" s="224"/>
      <c r="I256" s="225"/>
      <c r="J256" s="224"/>
      <c r="K256" s="224"/>
      <c r="L256" s="224"/>
      <c r="M256" s="225"/>
      <c r="N256" s="224">
        <v>0</v>
      </c>
      <c r="O256" s="224">
        <v>2</v>
      </c>
      <c r="P256" s="224" t="s">
        <v>28</v>
      </c>
      <c r="Q256" s="225">
        <v>2</v>
      </c>
      <c r="R256" s="224"/>
      <c r="S256" s="224"/>
      <c r="T256" s="224"/>
      <c r="U256" s="225"/>
      <c r="V256" s="224"/>
      <c r="W256" s="224"/>
      <c r="X256" s="224"/>
      <c r="Y256" s="225"/>
      <c r="Z256" s="224"/>
      <c r="AA256" s="224"/>
      <c r="AB256" s="224"/>
      <c r="AC256" s="225"/>
      <c r="AD256" s="181" t="s">
        <v>455</v>
      </c>
      <c r="AE256" s="181" t="s">
        <v>56</v>
      </c>
    </row>
    <row r="257" spans="2:37" x14ac:dyDescent="0.25">
      <c r="B257" s="240" t="s">
        <v>513</v>
      </c>
      <c r="C257" s="136" t="s">
        <v>514</v>
      </c>
      <c r="D257" s="241"/>
      <c r="E257" s="242"/>
      <c r="F257" s="45">
        <v>0</v>
      </c>
      <c r="G257" s="45">
        <v>2</v>
      </c>
      <c r="H257" s="45" t="s">
        <v>28</v>
      </c>
      <c r="I257" s="45">
        <v>2</v>
      </c>
      <c r="J257" s="45"/>
      <c r="K257" s="45"/>
      <c r="L257" s="45"/>
      <c r="M257" s="45"/>
      <c r="N257" s="45">
        <v>0</v>
      </c>
      <c r="O257" s="45">
        <v>2</v>
      </c>
      <c r="P257" s="45" t="s">
        <v>28</v>
      </c>
      <c r="Q257" s="45">
        <v>2</v>
      </c>
      <c r="R257" s="45"/>
      <c r="S257" s="45"/>
      <c r="T257" s="45"/>
      <c r="U257" s="45"/>
      <c r="V257" s="45">
        <v>0</v>
      </c>
      <c r="W257" s="45">
        <v>2</v>
      </c>
      <c r="X257" s="45" t="s">
        <v>28</v>
      </c>
      <c r="Y257" s="45">
        <v>2</v>
      </c>
      <c r="Z257" s="45"/>
      <c r="AA257" s="45"/>
      <c r="AB257" s="45"/>
      <c r="AC257" s="47"/>
      <c r="AD257" s="244" t="s">
        <v>51</v>
      </c>
      <c r="AE257" s="243" t="s">
        <v>36</v>
      </c>
      <c r="AF257" s="245"/>
      <c r="AG257" s="245"/>
      <c r="AH257" s="245"/>
      <c r="AI257" s="245"/>
      <c r="AJ257" s="245"/>
      <c r="AK257" s="245"/>
    </row>
  </sheetData>
  <mergeCells count="86">
    <mergeCell ref="A193:AE193"/>
    <mergeCell ref="A162:AE162"/>
    <mergeCell ref="A163:AE163"/>
    <mergeCell ref="A181:AE181"/>
    <mergeCell ref="A182:AE182"/>
    <mergeCell ref="A188:AE188"/>
    <mergeCell ref="A92:AE92"/>
    <mergeCell ref="A109:AE109"/>
    <mergeCell ref="A110:AE110"/>
    <mergeCell ref="A121:AE121"/>
    <mergeCell ref="A116:AE116"/>
    <mergeCell ref="A99:AE99"/>
    <mergeCell ref="A93:AE93"/>
    <mergeCell ref="A200:A202"/>
    <mergeCell ref="A155:AE155"/>
    <mergeCell ref="A169:AE169"/>
    <mergeCell ref="A175:AE175"/>
    <mergeCell ref="R201:S201"/>
    <mergeCell ref="V201:W201"/>
    <mergeCell ref="Z201:AA201"/>
    <mergeCell ref="R200:U200"/>
    <mergeCell ref="V200:Y200"/>
    <mergeCell ref="Z200:AC200"/>
    <mergeCell ref="N200:Q200"/>
    <mergeCell ref="A199:AE199"/>
    <mergeCell ref="B200:B202"/>
    <mergeCell ref="C200:C202"/>
    <mergeCell ref="E200:E202"/>
    <mergeCell ref="F200:I200"/>
    <mergeCell ref="A22:AE22"/>
    <mergeCell ref="A27:AE27"/>
    <mergeCell ref="A30:AE30"/>
    <mergeCell ref="A33:AE33"/>
    <mergeCell ref="A103:AE103"/>
    <mergeCell ref="A57:AE57"/>
    <mergeCell ref="A61:AE61"/>
    <mergeCell ref="A79:AE79"/>
    <mergeCell ref="A85:AE85"/>
    <mergeCell ref="A91:AE91"/>
    <mergeCell ref="A65:AE65"/>
    <mergeCell ref="A71:AE71"/>
    <mergeCell ref="A43:AE43"/>
    <mergeCell ref="A36:AE36"/>
    <mergeCell ref="A39:AE39"/>
    <mergeCell ref="A46:AE46"/>
    <mergeCell ref="A138:AE138"/>
    <mergeCell ref="A151:AE151"/>
    <mergeCell ref="A126:AE126"/>
    <mergeCell ref="A127:AE127"/>
    <mergeCell ref="A133:AE133"/>
    <mergeCell ref="A144:AE144"/>
    <mergeCell ref="A145:AE145"/>
    <mergeCell ref="J200:M200"/>
    <mergeCell ref="AE200:AE202"/>
    <mergeCell ref="F201:G201"/>
    <mergeCell ref="J201:K201"/>
    <mergeCell ref="N201:O201"/>
    <mergeCell ref="AD200:AD202"/>
    <mergeCell ref="AD17:AD19"/>
    <mergeCell ref="AE17:AE19"/>
    <mergeCell ref="F18:G18"/>
    <mergeCell ref="J18:K18"/>
    <mergeCell ref="N18:O18"/>
    <mergeCell ref="R18:S18"/>
    <mergeCell ref="V18:W18"/>
    <mergeCell ref="Z18:AA18"/>
    <mergeCell ref="J17:M17"/>
    <mergeCell ref="N17:Q17"/>
    <mergeCell ref="R17:U17"/>
    <mergeCell ref="V17:Y17"/>
    <mergeCell ref="A21:AE21"/>
    <mergeCell ref="A51:AE51"/>
    <mergeCell ref="A1:AE1"/>
    <mergeCell ref="A2:AE2"/>
    <mergeCell ref="A3:AE3"/>
    <mergeCell ref="A4:AE4"/>
    <mergeCell ref="A5:AE5"/>
    <mergeCell ref="A17:A19"/>
    <mergeCell ref="B17:B19"/>
    <mergeCell ref="C17:C19"/>
    <mergeCell ref="E17:E19"/>
    <mergeCell ref="F17:I17"/>
    <mergeCell ref="Z17:AC17"/>
    <mergeCell ref="A25:AE25"/>
    <mergeCell ref="A20:AE20"/>
    <mergeCell ref="A42:AE42"/>
  </mergeCells>
  <pageMargins left="0.11811023622047245" right="0.11811023622047245" top="0.19685039370078741" bottom="0.15748031496062992" header="0.11811023622047245" footer="0.11811023622047245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2BNOP18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Agócs Adrienn (GX47OV)</cp:lastModifiedBy>
  <cp:lastPrinted>2021-07-08T12:37:25Z</cp:lastPrinted>
  <dcterms:created xsi:type="dcterms:W3CDTF">2017-02-27T09:25:39Z</dcterms:created>
  <dcterms:modified xsi:type="dcterms:W3CDTF">2021-07-08T12:37:29Z</dcterms:modified>
</cp:coreProperties>
</file>