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Gazdaságtudományi Kar\Mintatantervek\MSc\Pénzügy\"/>
    </mc:Choice>
  </mc:AlternateContent>
  <bookViews>
    <workbookView xWindow="0" yWindow="0" windowWidth="28590" windowHeight="12765" tabRatio="469"/>
  </bookViews>
  <sheets>
    <sheet name="3KMNP20" sheetId="1" r:id="rId1"/>
  </sheets>
  <definedNames>
    <definedName name="_xlnm._FilterDatabase" localSheetId="0" hidden="1">'3KMNP20'!$A$17:$Z$63</definedName>
    <definedName name="_xlnm.Print_Area" localSheetId="0">'3KMNP20'!$A$1:$Z$88</definedName>
  </definedNames>
  <calcPr calcId="162913"/>
</workbook>
</file>

<file path=xl/calcChain.xml><?xml version="1.0" encoding="utf-8"?>
<calcChain xmlns="http://schemas.openxmlformats.org/spreadsheetml/2006/main">
  <c r="X47" i="1" l="1"/>
  <c r="U47" i="1"/>
  <c r="T47" i="1"/>
  <c r="X52" i="1" l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F52" i="1"/>
  <c r="G52" i="1"/>
  <c r="H52" i="1"/>
  <c r="I52" i="1"/>
  <c r="E52" i="1"/>
  <c r="N47" i="1"/>
  <c r="E47" i="1"/>
  <c r="V47" i="1"/>
  <c r="S47" i="1"/>
  <c r="Q47" i="1"/>
  <c r="P47" i="1"/>
  <c r="O47" i="1"/>
  <c r="L47" i="1"/>
  <c r="K47" i="1"/>
  <c r="J47" i="1"/>
  <c r="I47" i="1"/>
  <c r="G47" i="1"/>
  <c r="F47" i="1"/>
  <c r="X38" i="1"/>
  <c r="V38" i="1"/>
  <c r="U38" i="1"/>
  <c r="T38" i="1"/>
  <c r="S38" i="1"/>
  <c r="Q38" i="1"/>
  <c r="P38" i="1"/>
  <c r="O38" i="1"/>
  <c r="N38" i="1"/>
  <c r="L38" i="1"/>
  <c r="K38" i="1"/>
  <c r="J38" i="1"/>
  <c r="I38" i="1"/>
  <c r="D38" i="1" s="1"/>
  <c r="D10" i="1" s="1"/>
  <c r="G38" i="1"/>
  <c r="F38" i="1"/>
  <c r="E38" i="1"/>
  <c r="X30" i="1"/>
  <c r="V30" i="1"/>
  <c r="U30" i="1"/>
  <c r="T30" i="1"/>
  <c r="S30" i="1"/>
  <c r="Q30" i="1"/>
  <c r="P30" i="1"/>
  <c r="O30" i="1"/>
  <c r="N30" i="1"/>
  <c r="L30" i="1"/>
  <c r="K30" i="1"/>
  <c r="J30" i="1"/>
  <c r="I30" i="1"/>
  <c r="D30" i="1" s="1"/>
  <c r="D9" i="1" s="1"/>
  <c r="G30" i="1"/>
  <c r="F30" i="1"/>
  <c r="E30" i="1"/>
  <c r="U53" i="1" l="1"/>
  <c r="D52" i="1"/>
  <c r="D13" i="1" s="1"/>
  <c r="X53" i="1"/>
  <c r="J53" i="1"/>
  <c r="N53" i="1"/>
  <c r="V53" i="1"/>
  <c r="E53" i="1"/>
  <c r="K53" i="1"/>
  <c r="F53" i="1"/>
  <c r="G53" i="1"/>
  <c r="L53" i="1"/>
  <c r="S53" i="1"/>
  <c r="T53" i="1"/>
  <c r="O53" i="1"/>
  <c r="I53" i="1"/>
  <c r="P53" i="1"/>
  <c r="Q53" i="1"/>
  <c r="D47" i="1"/>
  <c r="D54" i="1" l="1"/>
  <c r="D53" i="1"/>
  <c r="D11" i="1"/>
  <c r="E54" i="1"/>
  <c r="O54" i="1"/>
  <c r="J54" i="1"/>
  <c r="T54" i="1"/>
  <c r="G54" i="1"/>
  <c r="K54" i="1"/>
  <c r="P54" i="1"/>
  <c r="U54" i="1"/>
  <c r="F54" i="1"/>
  <c r="L54" i="1"/>
  <c r="Q54" i="1"/>
  <c r="V54" i="1"/>
  <c r="AA55" i="1" l="1"/>
  <c r="R54" i="1"/>
  <c r="M54" i="1"/>
  <c r="H54" i="1"/>
  <c r="W54" i="1"/>
  <c r="AA54" i="1" l="1"/>
  <c r="AB55" i="1" s="1"/>
  <c r="D14" i="1"/>
</calcChain>
</file>

<file path=xl/sharedStrings.xml><?xml version="1.0" encoding="utf-8"?>
<sst xmlns="http://schemas.openxmlformats.org/spreadsheetml/2006/main" count="288" uniqueCount="175">
  <si>
    <t>Tantárgy</t>
  </si>
  <si>
    <t>I. félév</t>
  </si>
  <si>
    <t>ea.</t>
  </si>
  <si>
    <t>kred.</t>
  </si>
  <si>
    <t>II. félév</t>
  </si>
  <si>
    <t>III. félév</t>
  </si>
  <si>
    <t>IV. félév</t>
  </si>
  <si>
    <t>Szabadon választható tantárgyak</t>
  </si>
  <si>
    <t>Kód</t>
  </si>
  <si>
    <t>órasz</t>
  </si>
  <si>
    <t>számk.</t>
  </si>
  <si>
    <t>Előfeltétel</t>
  </si>
  <si>
    <t>Tantárgy státusza</t>
  </si>
  <si>
    <t>Parádi-Dolgos Anett</t>
  </si>
  <si>
    <t>Szente Viktória</t>
  </si>
  <si>
    <t>gy</t>
  </si>
  <si>
    <t>Nappali tagozat</t>
  </si>
  <si>
    <t>Összes kredit</t>
  </si>
  <si>
    <t>Kötelező tárgyak</t>
  </si>
  <si>
    <t>Összesen</t>
  </si>
  <si>
    <t>k</t>
  </si>
  <si>
    <t>Oroszi Sándor</t>
  </si>
  <si>
    <t>sz.</t>
  </si>
  <si>
    <t>k.</t>
  </si>
  <si>
    <t>Ismeretkör/tantárgyfelelős</t>
  </si>
  <si>
    <t>Kötelező összesen</t>
  </si>
  <si>
    <t>Kötelező féléves összesen</t>
  </si>
  <si>
    <t>Megszerzett kredit</t>
  </si>
  <si>
    <t>Szávai Ferenc</t>
  </si>
  <si>
    <t>Gazdaságtudományi és társadalomtudományi ismeretek</t>
  </si>
  <si>
    <t>Szakdolgozat készítés</t>
  </si>
  <si>
    <t>Ökonometria</t>
  </si>
  <si>
    <t>Döntéselmélet és döntéstámogató modellek</t>
  </si>
  <si>
    <t>Kövér György</t>
  </si>
  <si>
    <t>Többváltozós statisztikai modellezés</t>
  </si>
  <si>
    <t>Matematikai-statisztikai elemzések almodul</t>
  </si>
  <si>
    <t>Gazdaságtudományi almodul</t>
  </si>
  <si>
    <t>Kutatásmódszertan és prezentációkészítés</t>
  </si>
  <si>
    <t>Általános pénzügyi szakmai ismeretek</t>
  </si>
  <si>
    <t>Specializációhoz kötődő pénzügyi ismeretek</t>
  </si>
  <si>
    <t>Haladó gazdasági és pénzügyi jog</t>
  </si>
  <si>
    <t>Haladó pénzügytan</t>
  </si>
  <si>
    <t>Haladó vállalati pénzügyek</t>
  </si>
  <si>
    <t>Varga József</t>
  </si>
  <si>
    <t>Adóelmélet és adópolitika</t>
  </si>
  <si>
    <t>Pénzügyi elmélettörténet</t>
  </si>
  <si>
    <t>Pénzügyi kontrolling</t>
  </si>
  <si>
    <t>Wickert Irén</t>
  </si>
  <si>
    <t>Gál Veronika Alexandra</t>
  </si>
  <si>
    <t>Hitelintézeti specializációhoz rendelt szakmai ismeretek</t>
  </si>
  <si>
    <t>Banküzemtan</t>
  </si>
  <si>
    <t>Pénzügypolitika</t>
  </si>
  <si>
    <t>Pénzügyi információs rendszerek</t>
  </si>
  <si>
    <t>Pénzügyi piacelemzés</t>
  </si>
  <si>
    <t>Barna Róbert</t>
  </si>
  <si>
    <t>Pénzügyi intézményrendszer működése</t>
  </si>
  <si>
    <t>Pénzügyi kimutatások elemzése</t>
  </si>
  <si>
    <t>Befektetéselemzés és kockázatkezelés</t>
  </si>
  <si>
    <t>Szabadon választható tárgyak (12 kredit teljesítése kötelező)</t>
  </si>
  <si>
    <t>Közösségi és pénzügyi gazdaságtan</t>
  </si>
  <si>
    <t>Moizs Attila</t>
  </si>
  <si>
    <t>Pénzügyi válságok a közgazdaságtanban</t>
  </si>
  <si>
    <t>gyj</t>
  </si>
  <si>
    <t>Sipiczki Zoltán</t>
  </si>
  <si>
    <t>Mintatanterv</t>
  </si>
  <si>
    <t>Pénzügy mesterszak (keresztfélév)</t>
  </si>
  <si>
    <t>Pénzügy mester szigorlat</t>
  </si>
  <si>
    <t xml:space="preserve">Alternatív pénzügyi rendszerek </t>
  </si>
  <si>
    <t>Szigeti Orsolya</t>
  </si>
  <si>
    <t>Rural products (agricultural) marketing</t>
  </si>
  <si>
    <t>Alternatív pénzügyek szabadon választható modul</t>
  </si>
  <si>
    <t>Szakszeminárium 3.</t>
  </si>
  <si>
    <t>Szakkollégiumi tevékenység</t>
  </si>
  <si>
    <t>Hálózatkutatás</t>
  </si>
  <si>
    <t>Bánkuti Gyöngyi</t>
  </si>
  <si>
    <t>Operációkutatási esettanulmányok</t>
  </si>
  <si>
    <t>3MMIT1DDM00017</t>
  </si>
  <si>
    <t>3MMAI1ÖKO00017</t>
  </si>
  <si>
    <t>3MMIT1TVS00017</t>
  </si>
  <si>
    <t>3MMAR1KUM00017</t>
  </si>
  <si>
    <t>3MPKT1KPG00017</t>
  </si>
  <si>
    <t>3MSZJ1GPJ00017</t>
  </si>
  <si>
    <t>3Mpkg1hpü00001</t>
  </si>
  <si>
    <t>3MPKT1HVP00017</t>
  </si>
  <si>
    <t>3MPKT1AEA00017</t>
  </si>
  <si>
    <t>3MNGK1PET00017</t>
  </si>
  <si>
    <t>3Mszj1pke00001</t>
  </si>
  <si>
    <t>3MPKT1BUT00017</t>
  </si>
  <si>
    <t>3MPKT1PIU00017</t>
  </si>
  <si>
    <t>3Mszj1pko00001</t>
  </si>
  <si>
    <t>3MPKT1PUP00017</t>
  </si>
  <si>
    <t>3MMIT1PIR00017</t>
  </si>
  <si>
    <t>3MPKT1BEK00017</t>
  </si>
  <si>
    <t>3MPKT1PMS00017</t>
  </si>
  <si>
    <t>3MPKG3PVK00017</t>
  </si>
  <si>
    <t>3MPKG3AGF00017</t>
  </si>
  <si>
    <t>3MPKG3APR00017</t>
  </si>
  <si>
    <t>3MMAR3RSM00017</t>
  </si>
  <si>
    <t>3MMAR3RPM00017</t>
  </si>
  <si>
    <t>3MAMT3SZK00017</t>
  </si>
  <si>
    <t>3MMIT1HAK00017</t>
  </si>
  <si>
    <t>3MMIT1OKE00017</t>
  </si>
  <si>
    <t>Decision theory</t>
  </si>
  <si>
    <t>Econometrics</t>
  </si>
  <si>
    <t>Multivariate Statistical Modeling</t>
  </si>
  <si>
    <t>Research methodology and presentation techniques</t>
  </si>
  <si>
    <t>Public Economics and Finance</t>
  </si>
  <si>
    <t>Advanced economic and financial law</t>
  </si>
  <si>
    <t>Advanced finance</t>
  </si>
  <si>
    <t>Advanced Corporate Finance</t>
  </si>
  <si>
    <t>Tax Theory and Tax Policy</t>
  </si>
  <si>
    <t>The Theory of  Finance</t>
  </si>
  <si>
    <t>Financial Statement Analysis</t>
  </si>
  <si>
    <t>Financial market analysis</t>
  </si>
  <si>
    <t>Banking Operations Course</t>
  </si>
  <si>
    <t>Financial institutional framework</t>
  </si>
  <si>
    <t>Financial policy</t>
  </si>
  <si>
    <t>Financial controlling</t>
  </si>
  <si>
    <t>Financial information systems</t>
  </si>
  <si>
    <t>Investment Analysis and Risk Management</t>
  </si>
  <si>
    <t>Professional Final Exam</t>
  </si>
  <si>
    <t>Thesis Seminar 1</t>
  </si>
  <si>
    <t>Thesis Seminar 2</t>
  </si>
  <si>
    <t>Thesis Seminar 3</t>
  </si>
  <si>
    <t>Economics of Financial Crises</t>
  </si>
  <si>
    <t>Special Macroeconomic Factors of Agrcicultural Financing</t>
  </si>
  <si>
    <t>Alternatve Finance Systems</t>
  </si>
  <si>
    <t>College for Advanced Studies</t>
  </si>
  <si>
    <t>Network Science</t>
  </si>
  <si>
    <t>Case Studies in Operation Research</t>
  </si>
  <si>
    <t>3MMIT1TEI00017</t>
  </si>
  <si>
    <t>Térinformatika</t>
  </si>
  <si>
    <t>Spatial informatics</t>
  </si>
  <si>
    <t>Tantárgyfelelős szervezeti egység</t>
  </si>
  <si>
    <t>Módszertani Intézet</t>
  </si>
  <si>
    <t>Marketing és Menedzsment Intézet</t>
  </si>
  <si>
    <t>Pénzügy és Számvitel Intézet</t>
  </si>
  <si>
    <t>Regionális- és Agrárgazdaságtani Intézet</t>
  </si>
  <si>
    <t>sz</t>
  </si>
  <si>
    <t>Az argárfinanszírozás speciális makrogazdasági tényezői</t>
  </si>
  <si>
    <t>Nemzetközi kreditmobilitási modul*</t>
  </si>
  <si>
    <t>Külföldön teljesített kurzus 1.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</si>
  <si>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</si>
  <si>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Szakszeminárium 1. Forráskezelés és -feldogozás ismeretek</t>
  </si>
  <si>
    <t>Szakszeminárium 2. Tudományos dolgozatok készítése</t>
  </si>
  <si>
    <t>GTK</t>
  </si>
  <si>
    <t>Választott konzulens</t>
  </si>
  <si>
    <t>Borbély Csaba</t>
  </si>
  <si>
    <t>3MPEN3NK100019</t>
  </si>
  <si>
    <t>3MPEN3NK200019</t>
  </si>
  <si>
    <t>3MPEN3NK300019</t>
  </si>
  <si>
    <t>3MMOD1SSZ10019</t>
  </si>
  <si>
    <t>3MMOD1SSZ20019</t>
  </si>
  <si>
    <t>3MGTK1SSZ30019</t>
  </si>
  <si>
    <t>sustainable development modul törölve a szabadon választható blokkból</t>
  </si>
  <si>
    <t>téronformatika átkerült a matek blokkba</t>
  </si>
  <si>
    <t>matematika elemzés helyett Módszertani haladó ismeretek</t>
  </si>
  <si>
    <t>összevonható a két eredeti kurzus</t>
  </si>
  <si>
    <t>e.d.</t>
  </si>
  <si>
    <t>Tourism and city marketing</t>
  </si>
  <si>
    <t>összevont kurzus helyett</t>
  </si>
  <si>
    <t>Organisational behaviour</t>
  </si>
  <si>
    <t>Berke Szilárd</t>
  </si>
  <si>
    <t>Köműves Zsolt</t>
  </si>
  <si>
    <t>nyugdíjazás miatt</t>
  </si>
  <si>
    <t>Mobility course 1</t>
  </si>
  <si>
    <t>Mobility course 2</t>
  </si>
  <si>
    <t>Mobility course 3</t>
  </si>
  <si>
    <t>Horváthné Dr. Kovács Bernadett</t>
  </si>
  <si>
    <t>3MPKT1PPE00020</t>
  </si>
  <si>
    <t>Képzési program (KPR) kódja: 3KMNP20</t>
  </si>
  <si>
    <t>Érvényes: 2020. szeptembertől</t>
  </si>
  <si>
    <t>Térségi marketing és menedzsment szabadon választható  almodul</t>
  </si>
  <si>
    <t>Módszertani haladó ismeretek szabadon választható modul</t>
  </si>
  <si>
    <t>3MMAR3ORB00020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</si>
</sst>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0">
    <xf numFmtId="0" fontId="0" fillId="0" borderId="0" xfId="0"/>
    <xf numFmtId="0" fontId="1" fillId="0" borderId="0" xfId="0" applyFont="1"/>
    <xf numFmtId="0" fontId="7" fillId="0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0" fontId="5" fillId="0" borderId="0" xfId="0" applyFont="1" applyAlignment="1">
      <alignment vertical="center"/>
    </xf>
    <xf numFmtId="0" fontId="1" fillId="0" borderId="10" xfId="0" applyFont="1" applyBorder="1"/>
    <xf numFmtId="0" fontId="0" fillId="0" borderId="10" xfId="0" applyBorder="1"/>
    <xf numFmtId="49" fontId="1" fillId="3" borderId="12" xfId="0" applyNumberFormat="1" applyFont="1" applyFill="1" applyBorder="1" applyAlignment="1">
      <alignment horizontal="center" vertical="center" shrinkToFit="1"/>
    </xf>
    <xf numFmtId="1" fontId="1" fillId="2" borderId="12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/>
    <xf numFmtId="0" fontId="1" fillId="2" borderId="14" xfId="0" applyFont="1" applyFill="1" applyBorder="1" applyAlignment="1">
      <alignment horizontal="left" vertical="center"/>
    </xf>
    <xf numFmtId="0" fontId="8" fillId="0" borderId="0" xfId="0" applyFont="1"/>
    <xf numFmtId="0" fontId="8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Border="1"/>
    <xf numFmtId="0" fontId="1" fillId="6" borderId="12" xfId="0" applyFont="1" applyFill="1" applyBorder="1" applyAlignment="1">
      <alignment vertical="center" shrinkToFit="1"/>
    </xf>
    <xf numFmtId="0" fontId="12" fillId="0" borderId="0" xfId="0" applyFont="1" applyFill="1" applyBorder="1"/>
    <xf numFmtId="0" fontId="8" fillId="0" borderId="10" xfId="0" applyFont="1" applyBorder="1" applyAlignment="1">
      <alignment horizontal="left" vertical="center"/>
    </xf>
    <xf numFmtId="0" fontId="8" fillId="0" borderId="38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 shrinkToFit="1"/>
    </xf>
    <xf numFmtId="0" fontId="8" fillId="0" borderId="45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 shrinkToFit="1"/>
    </xf>
    <xf numFmtId="0" fontId="1" fillId="8" borderId="29" xfId="0" applyFont="1" applyFill="1" applyBorder="1" applyAlignment="1">
      <alignment horizontal="center" vertical="center" shrinkToFit="1"/>
    </xf>
    <xf numFmtId="0" fontId="1" fillId="8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8" borderId="14" xfId="0" applyFont="1" applyFill="1" applyBorder="1" applyAlignment="1">
      <alignment horizontal="left" vertical="center" shrinkToFit="1"/>
    </xf>
    <xf numFmtId="0" fontId="1" fillId="8" borderId="29" xfId="0" applyFont="1" applyFill="1" applyBorder="1" applyAlignment="1">
      <alignment vertical="center" shrinkToFit="1"/>
    </xf>
    <xf numFmtId="164" fontId="9" fillId="0" borderId="0" xfId="0" applyNumberFormat="1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vertical="center" shrinkToFit="1"/>
    </xf>
    <xf numFmtId="0" fontId="1" fillId="8" borderId="12" xfId="0" applyFont="1" applyFill="1" applyBorder="1" applyAlignment="1">
      <alignment horizontal="center" vertical="center" shrinkToFit="1"/>
    </xf>
    <xf numFmtId="0" fontId="1" fillId="6" borderId="12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 shrinkToFit="1"/>
    </xf>
    <xf numFmtId="0" fontId="1" fillId="8" borderId="1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1" fontId="8" fillId="0" borderId="18" xfId="0" applyNumberFormat="1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 shrinkToFit="1"/>
    </xf>
    <xf numFmtId="1" fontId="8" fillId="0" borderId="24" xfId="0" applyNumberFormat="1" applyFont="1" applyBorder="1" applyAlignment="1">
      <alignment horizontal="center" vertical="center" shrinkToFit="1"/>
    </xf>
    <xf numFmtId="0" fontId="1" fillId="6" borderId="2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left" vertical="center" shrinkToFit="1"/>
    </xf>
    <xf numFmtId="0" fontId="1" fillId="6" borderId="31" xfId="0" applyFont="1" applyFill="1" applyBorder="1" applyAlignment="1">
      <alignment vertical="center" shrinkToFit="1"/>
    </xf>
    <xf numFmtId="0" fontId="1" fillId="6" borderId="42" xfId="0" applyFont="1" applyFill="1" applyBorder="1" applyAlignment="1">
      <alignment horizontal="center" vertical="center" shrinkToFit="1"/>
    </xf>
    <xf numFmtId="0" fontId="1" fillId="6" borderId="46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 shrinkToFit="1"/>
    </xf>
    <xf numFmtId="0" fontId="8" fillId="0" borderId="28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left" vertical="center" shrinkToFit="1"/>
    </xf>
    <xf numFmtId="49" fontId="8" fillId="0" borderId="17" xfId="0" applyNumberFormat="1" applyFont="1" applyFill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49" fontId="16" fillId="0" borderId="17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6" fillId="0" borderId="38" xfId="0" applyNumberFormat="1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vertical="center"/>
    </xf>
    <xf numFmtId="0" fontId="8" fillId="0" borderId="0" xfId="0" applyFont="1" applyFill="1"/>
    <xf numFmtId="0" fontId="8" fillId="0" borderId="12" xfId="0" applyFont="1" applyFill="1" applyBorder="1" applyAlignment="1">
      <alignment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" fillId="6" borderId="42" xfId="0" applyFont="1" applyFill="1" applyBorder="1" applyAlignment="1">
      <alignment vertical="center" shrinkToFit="1"/>
    </xf>
    <xf numFmtId="0" fontId="8" fillId="9" borderId="0" xfId="0" applyFont="1" applyFill="1"/>
    <xf numFmtId="0" fontId="19" fillId="9" borderId="5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left" vertical="center" shrinkToFit="1"/>
    </xf>
    <xf numFmtId="0" fontId="16" fillId="0" borderId="8" xfId="0" applyFont="1" applyFill="1" applyBorder="1" applyAlignment="1">
      <alignment horizontal="left" vertical="center" shrinkToFit="1"/>
    </xf>
    <xf numFmtId="0" fontId="19" fillId="9" borderId="52" xfId="0" applyFont="1" applyFill="1" applyBorder="1"/>
    <xf numFmtId="0" fontId="19" fillId="9" borderId="50" xfId="0" applyFont="1" applyFill="1" applyBorder="1" applyAlignment="1">
      <alignment horizontal="center"/>
    </xf>
    <xf numFmtId="0" fontId="19" fillId="9" borderId="38" xfId="0" applyFont="1" applyFill="1" applyBorder="1"/>
    <xf numFmtId="0" fontId="19" fillId="9" borderId="44" xfId="0" applyFont="1" applyFill="1" applyBorder="1" applyAlignment="1">
      <alignment horizontal="center"/>
    </xf>
    <xf numFmtId="0" fontId="19" fillId="9" borderId="38" xfId="0" applyFont="1" applyFill="1" applyBorder="1" applyAlignment="1">
      <alignment horizontal="center"/>
    </xf>
    <xf numFmtId="0" fontId="19" fillId="9" borderId="45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8" fillId="0" borderId="38" xfId="0" applyFont="1" applyFill="1" applyBorder="1" applyAlignment="1">
      <alignment vertical="center"/>
    </xf>
    <xf numFmtId="49" fontId="8" fillId="0" borderId="12" xfId="0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0" fontId="8" fillId="0" borderId="8" xfId="0" applyFont="1" applyFill="1" applyBorder="1" applyAlignment="1">
      <alignment horizontal="left" vertical="center" shrinkToFit="1"/>
    </xf>
    <xf numFmtId="0" fontId="8" fillId="0" borderId="17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38" xfId="0" applyFont="1" applyBorder="1"/>
    <xf numFmtId="0" fontId="8" fillId="0" borderId="33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44" xfId="0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/>
    </xf>
    <xf numFmtId="49" fontId="8" fillId="0" borderId="7" xfId="0" applyNumberFormat="1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 shrinkToFit="1"/>
    </xf>
    <xf numFmtId="0" fontId="1" fillId="6" borderId="36" xfId="0" applyFont="1" applyFill="1" applyBorder="1" applyAlignment="1">
      <alignment horizontal="center" vertical="center"/>
    </xf>
    <xf numFmtId="0" fontId="8" fillId="0" borderId="33" xfId="1" applyFont="1" applyBorder="1" applyAlignment="1">
      <alignment vertical="center" shrinkToFit="1"/>
    </xf>
    <xf numFmtId="0" fontId="8" fillId="0" borderId="9" xfId="1" applyFont="1" applyBorder="1" applyAlignment="1">
      <alignment vertical="center" shrinkToFit="1"/>
    </xf>
    <xf numFmtId="0" fontId="8" fillId="0" borderId="44" xfId="1" applyFont="1" applyBorder="1" applyAlignment="1">
      <alignment vertical="center" shrinkToFit="1"/>
    </xf>
    <xf numFmtId="0" fontId="1" fillId="6" borderId="1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8" fillId="0" borderId="9" xfId="1" applyFont="1" applyBorder="1"/>
    <xf numFmtId="0" fontId="8" fillId="0" borderId="44" xfId="1" applyFont="1" applyBorder="1"/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6" borderId="25" xfId="0" applyFont="1" applyFill="1" applyBorder="1" applyAlignment="1">
      <alignment horizontal="left" vertical="center" shrinkToFit="1"/>
    </xf>
    <xf numFmtId="0" fontId="1" fillId="6" borderId="55" xfId="0" applyFont="1" applyFill="1" applyBorder="1" applyAlignment="1">
      <alignment vertical="center" shrinkToFit="1"/>
    </xf>
    <xf numFmtId="0" fontId="1" fillId="6" borderId="5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/>
    </xf>
    <xf numFmtId="49" fontId="8" fillId="0" borderId="33" xfId="0" applyNumberFormat="1" applyFont="1" applyFill="1" applyBorder="1" applyAlignment="1">
      <alignment horizontal="center" vertical="center" shrinkToFit="1"/>
    </xf>
    <xf numFmtId="0" fontId="8" fillId="0" borderId="17" xfId="1" applyFont="1" applyBorder="1" applyAlignment="1">
      <alignment horizontal="left" vertical="center" shrinkToFit="1"/>
    </xf>
    <xf numFmtId="0" fontId="8" fillId="0" borderId="38" xfId="1" applyFont="1" applyBorder="1" applyAlignment="1">
      <alignment horizontal="left" vertical="center" shrinkToFit="1"/>
    </xf>
    <xf numFmtId="0" fontId="8" fillId="0" borderId="33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 shrinkToFit="1"/>
    </xf>
    <xf numFmtId="0" fontId="8" fillId="0" borderId="38" xfId="0" applyFont="1" applyFill="1" applyBorder="1" applyAlignment="1">
      <alignment vertical="center" shrinkToFit="1"/>
    </xf>
    <xf numFmtId="0" fontId="8" fillId="0" borderId="33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9" xfId="1" applyFont="1" applyFill="1" applyBorder="1" applyAlignment="1">
      <alignment vertical="center" shrinkToFit="1"/>
    </xf>
    <xf numFmtId="0" fontId="8" fillId="0" borderId="44" xfId="0" applyFont="1" applyFill="1" applyBorder="1" applyAlignment="1">
      <alignment vertical="center" shrinkToFit="1"/>
    </xf>
    <xf numFmtId="0" fontId="1" fillId="6" borderId="31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/>
    </xf>
    <xf numFmtId="0" fontId="1" fillId="6" borderId="5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4" borderId="3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8" fillId="0" borderId="0" xfId="0" applyFont="1" applyFill="1" applyBorder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9" fontId="18" fillId="0" borderId="34" xfId="0" applyNumberFormat="1" applyFont="1" applyFill="1" applyBorder="1" applyAlignment="1">
      <alignment horizontal="center" vertical="center" shrinkToFit="1"/>
    </xf>
    <xf numFmtId="49" fontId="18" fillId="0" borderId="23" xfId="0" applyNumberFormat="1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/>
    </xf>
    <xf numFmtId="0" fontId="1" fillId="0" borderId="38" xfId="0" applyFont="1" applyFill="1" applyBorder="1" applyAlignment="1">
      <alignment horizontal="left" vertical="center" wrapText="1"/>
    </xf>
    <xf numFmtId="0" fontId="1" fillId="0" borderId="7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38" xfId="0" applyFont="1" applyFill="1" applyBorder="1"/>
    <xf numFmtId="0" fontId="17" fillId="0" borderId="38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/>
    </xf>
    <xf numFmtId="0" fontId="1" fillId="0" borderId="52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6" fillId="0" borderId="23" xfId="0" applyFont="1" applyFill="1" applyBorder="1" applyAlignment="1">
      <alignment horizontal="left" vertical="center" shrinkToFit="1"/>
    </xf>
    <xf numFmtId="0" fontId="16" fillId="0" borderId="52" xfId="0" applyFont="1" applyFill="1" applyBorder="1" applyAlignment="1">
      <alignment horizontal="left" vertical="center" shrinkToFit="1"/>
    </xf>
    <xf numFmtId="0" fontId="16" fillId="0" borderId="34" xfId="0" applyFont="1" applyFill="1" applyBorder="1" applyAlignment="1">
      <alignment horizontal="left" vertical="center" shrinkToFit="1"/>
    </xf>
    <xf numFmtId="0" fontId="16" fillId="0" borderId="51" xfId="0" applyFont="1" applyFill="1" applyBorder="1" applyAlignment="1">
      <alignment horizontal="left" vertical="center" shrinkToFit="1"/>
    </xf>
    <xf numFmtId="0" fontId="16" fillId="0" borderId="30" xfId="0" applyFont="1" applyFill="1" applyBorder="1"/>
    <xf numFmtId="0" fontId="16" fillId="0" borderId="7" xfId="0" applyFont="1" applyBorder="1"/>
    <xf numFmtId="0" fontId="16" fillId="0" borderId="31" xfId="0" applyFont="1" applyBorder="1"/>
    <xf numFmtId="0" fontId="8" fillId="0" borderId="0" xfId="0" applyFont="1" applyAlignment="1">
      <alignment wrapText="1"/>
    </xf>
    <xf numFmtId="0" fontId="7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2" fillId="0" borderId="17" xfId="0" applyFont="1" applyFill="1" applyBorder="1" applyAlignment="1">
      <alignment horizontal="left" vertical="center" shrinkToFit="1"/>
    </xf>
    <xf numFmtId="0" fontId="22" fillId="0" borderId="12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8" fillId="0" borderId="38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/>
    </xf>
    <xf numFmtId="0" fontId="23" fillId="0" borderId="0" xfId="0" applyFont="1"/>
    <xf numFmtId="0" fontId="1" fillId="0" borderId="34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center"/>
    </xf>
    <xf numFmtId="0" fontId="8" fillId="0" borderId="52" xfId="0" applyFont="1" applyFill="1" applyBorder="1" applyAlignment="1">
      <alignment vertical="center"/>
    </xf>
    <xf numFmtId="0" fontId="8" fillId="0" borderId="51" xfId="0" applyFont="1" applyFill="1" applyBorder="1" applyAlignment="1">
      <alignment horizontal="left" vertical="center"/>
    </xf>
    <xf numFmtId="0" fontId="8" fillId="0" borderId="0" xfId="0" applyFont="1" applyFill="1" applyAlignment="1">
      <alignment wrapText="1"/>
    </xf>
    <xf numFmtId="0" fontId="8" fillId="0" borderId="8" xfId="0" applyFont="1" applyFill="1" applyBorder="1" applyAlignment="1">
      <alignment vertical="center"/>
    </xf>
    <xf numFmtId="0" fontId="18" fillId="10" borderId="39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18" fillId="10" borderId="4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horizontal="center" vertical="center"/>
    </xf>
    <xf numFmtId="0" fontId="18" fillId="10" borderId="37" xfId="0" applyFont="1" applyFill="1" applyBorder="1" applyAlignment="1">
      <alignment horizontal="center" vertical="center"/>
    </xf>
    <xf numFmtId="0" fontId="18" fillId="10" borderId="48" xfId="0" applyFont="1" applyFill="1" applyBorder="1" applyAlignment="1">
      <alignment horizontal="center" vertical="center"/>
    </xf>
    <xf numFmtId="0" fontId="18" fillId="10" borderId="42" xfId="0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24" xfId="0" applyFont="1" applyBorder="1"/>
    <xf numFmtId="0" fontId="8" fillId="0" borderId="31" xfId="0" applyFont="1" applyBorder="1"/>
    <xf numFmtId="0" fontId="11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/>
    <xf numFmtId="0" fontId="8" fillId="0" borderId="34" xfId="0" applyFont="1" applyBorder="1"/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</cellXfs>
  <cellStyles count="2">
    <cellStyle name="Normá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iteseerx.ist.psu.edu/viewdoc/download?doi=10.1.1.29.1968&amp;rep=rep1&amp;type=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56"/>
  <sheetViews>
    <sheetView tabSelected="1" topLeftCell="A46" zoomScale="90" zoomScaleNormal="90" zoomScaleSheetLayoutView="80" workbookViewId="0">
      <selection activeCell="A63" sqref="A63"/>
    </sheetView>
  </sheetViews>
  <sheetFormatPr defaultRowHeight="12.75" x14ac:dyDescent="0.2"/>
  <cols>
    <col min="1" max="1" width="17.7109375" style="5" bestFit="1" customWidth="1"/>
    <col min="2" max="3" width="51" style="5" customWidth="1"/>
    <col min="4" max="4" width="11.140625" style="11" customWidth="1"/>
    <col min="5" max="5" width="5.140625" style="5" customWidth="1"/>
    <col min="6" max="7" width="3.28515625" style="5" customWidth="1"/>
    <col min="8" max="8" width="5.28515625" style="5" customWidth="1"/>
    <col min="9" max="9" width="5.140625" style="5" customWidth="1"/>
    <col min="10" max="10" width="5.5703125" style="5" customWidth="1"/>
    <col min="11" max="11" width="5.140625" style="5" customWidth="1"/>
    <col min="12" max="12" width="5.28515625" style="5" customWidth="1"/>
    <col min="13" max="13" width="4.85546875" style="5" customWidth="1"/>
    <col min="14" max="14" width="5.140625" style="5" customWidth="1"/>
    <col min="15" max="17" width="3.28515625" style="5" customWidth="1"/>
    <col min="18" max="19" width="5.140625" style="5" customWidth="1"/>
    <col min="20" max="22" width="3.28515625" style="5" customWidth="1"/>
    <col min="23" max="23" width="6.5703125" style="5" customWidth="1"/>
    <col min="24" max="24" width="5.140625" style="5" customWidth="1"/>
    <col min="25" max="25" width="39.28515625" style="60" bestFit="1" customWidth="1"/>
    <col min="26" max="26" width="29.28515625" style="180" customWidth="1"/>
  </cols>
  <sheetData>
    <row r="1" spans="1:26" ht="18" x14ac:dyDescent="0.2">
      <c r="A1" s="270" t="s">
        <v>64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</row>
    <row r="2" spans="1:26" ht="18" x14ac:dyDescent="0.2">
      <c r="A2" s="270" t="s">
        <v>65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</row>
    <row r="3" spans="1:26" ht="15.75" x14ac:dyDescent="0.2">
      <c r="A3" s="271" t="s">
        <v>170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ht="15.75" x14ac:dyDescent="0.2">
      <c r="A4" s="271" t="s">
        <v>16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15" customFormat="1" ht="14.25" x14ac:dyDescent="0.2">
      <c r="A5" s="275" t="s">
        <v>171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</row>
    <row r="7" spans="1:26" ht="13.5" thickBot="1" x14ac:dyDescent="0.25"/>
    <row r="8" spans="1:26" ht="15" thickBot="1" x14ac:dyDescent="0.25">
      <c r="A8" s="3"/>
      <c r="B8" s="53" t="s">
        <v>12</v>
      </c>
      <c r="C8" s="53"/>
      <c r="D8" s="18" t="s">
        <v>27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6" ht="14.25" x14ac:dyDescent="0.2">
      <c r="A9" s="3"/>
      <c r="B9" s="54" t="s">
        <v>29</v>
      </c>
      <c r="C9" s="54"/>
      <c r="D9" s="56">
        <f>D30</f>
        <v>30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6" ht="14.25" x14ac:dyDescent="0.2">
      <c r="A10" s="3"/>
      <c r="B10" s="54" t="s">
        <v>38</v>
      </c>
      <c r="C10" s="54"/>
      <c r="D10" s="56">
        <f>D38</f>
        <v>30</v>
      </c>
      <c r="E10" s="4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6" ht="14.25" x14ac:dyDescent="0.2">
      <c r="A11" s="3"/>
      <c r="B11" s="54" t="s">
        <v>39</v>
      </c>
      <c r="C11" s="54"/>
      <c r="D11" s="56">
        <f>D47</f>
        <v>33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 ht="14.25" x14ac:dyDescent="0.2">
      <c r="A12" s="3"/>
      <c r="B12" s="55" t="s">
        <v>7</v>
      </c>
      <c r="C12" s="55"/>
      <c r="D12" s="57">
        <v>12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6" ht="15" thickBot="1" x14ac:dyDescent="0.25">
      <c r="A13" s="3"/>
      <c r="B13" s="30" t="s">
        <v>30</v>
      </c>
      <c r="C13" s="30"/>
      <c r="D13" s="58">
        <f>D52</f>
        <v>15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 ht="13.5" thickBot="1" x14ac:dyDescent="0.25">
      <c r="B14" s="21" t="s">
        <v>17</v>
      </c>
      <c r="C14" s="21"/>
      <c r="D14" s="19">
        <f>SUM(D9:D13)</f>
        <v>120</v>
      </c>
      <c r="L14" s="45"/>
    </row>
    <row r="16" spans="1:26" ht="13.5" thickBot="1" x14ac:dyDescent="0.25"/>
    <row r="17" spans="1:27" s="1" customFormat="1" ht="12.75" customHeight="1" x14ac:dyDescent="0.2">
      <c r="A17" s="272" t="s">
        <v>8</v>
      </c>
      <c r="B17" s="272" t="s">
        <v>0</v>
      </c>
      <c r="C17" s="106"/>
      <c r="D17" s="281" t="s">
        <v>11</v>
      </c>
      <c r="E17" s="282" t="s">
        <v>1</v>
      </c>
      <c r="F17" s="283"/>
      <c r="G17" s="283"/>
      <c r="H17" s="283"/>
      <c r="I17" s="284"/>
      <c r="J17" s="282" t="s">
        <v>4</v>
      </c>
      <c r="K17" s="283"/>
      <c r="L17" s="283"/>
      <c r="M17" s="283"/>
      <c r="N17" s="284"/>
      <c r="O17" s="282" t="s">
        <v>5</v>
      </c>
      <c r="P17" s="283"/>
      <c r="Q17" s="283"/>
      <c r="R17" s="283"/>
      <c r="S17" s="284"/>
      <c r="T17" s="282" t="s">
        <v>6</v>
      </c>
      <c r="U17" s="283"/>
      <c r="V17" s="283"/>
      <c r="W17" s="283"/>
      <c r="X17" s="284"/>
      <c r="Y17" s="272" t="s">
        <v>133</v>
      </c>
      <c r="Z17" s="278" t="s">
        <v>24</v>
      </c>
    </row>
    <row r="18" spans="1:27" s="1" customFormat="1" x14ac:dyDescent="0.2">
      <c r="A18" s="273"/>
      <c r="B18" s="276"/>
      <c r="C18" s="107"/>
      <c r="D18" s="273"/>
      <c r="E18" s="285" t="s">
        <v>9</v>
      </c>
      <c r="F18" s="286"/>
      <c r="G18" s="287"/>
      <c r="H18" s="6" t="s">
        <v>10</v>
      </c>
      <c r="I18" s="7" t="s">
        <v>3</v>
      </c>
      <c r="J18" s="285" t="s">
        <v>9</v>
      </c>
      <c r="K18" s="286"/>
      <c r="L18" s="287"/>
      <c r="M18" s="6" t="s">
        <v>10</v>
      </c>
      <c r="N18" s="7" t="s">
        <v>3</v>
      </c>
      <c r="O18" s="285" t="s">
        <v>9</v>
      </c>
      <c r="P18" s="286"/>
      <c r="Q18" s="287"/>
      <c r="R18" s="6" t="s">
        <v>10</v>
      </c>
      <c r="S18" s="7" t="s">
        <v>3</v>
      </c>
      <c r="T18" s="285" t="s">
        <v>9</v>
      </c>
      <c r="U18" s="286"/>
      <c r="V18" s="287"/>
      <c r="W18" s="6" t="s">
        <v>10</v>
      </c>
      <c r="X18" s="7" t="s">
        <v>3</v>
      </c>
      <c r="Y18" s="298"/>
      <c r="Z18" s="279"/>
      <c r="AA18" s="16"/>
    </row>
    <row r="19" spans="1:27" s="1" customFormat="1" ht="13.5" thickBot="1" x14ac:dyDescent="0.25">
      <c r="A19" s="274"/>
      <c r="B19" s="277"/>
      <c r="C19" s="108"/>
      <c r="D19" s="274"/>
      <c r="E19" s="8" t="s">
        <v>2</v>
      </c>
      <c r="F19" s="9" t="s">
        <v>22</v>
      </c>
      <c r="G19" s="9" t="s">
        <v>23</v>
      </c>
      <c r="H19" s="9"/>
      <c r="I19" s="10"/>
      <c r="J19" s="8" t="s">
        <v>2</v>
      </c>
      <c r="K19" s="9" t="s">
        <v>22</v>
      </c>
      <c r="L19" s="9" t="s">
        <v>23</v>
      </c>
      <c r="M19" s="9"/>
      <c r="N19" s="10"/>
      <c r="O19" s="8" t="s">
        <v>2</v>
      </c>
      <c r="P19" s="9" t="s">
        <v>22</v>
      </c>
      <c r="Q19" s="9" t="s">
        <v>23</v>
      </c>
      <c r="R19" s="9"/>
      <c r="S19" s="10"/>
      <c r="T19" s="8" t="s">
        <v>2</v>
      </c>
      <c r="U19" s="9" t="s">
        <v>22</v>
      </c>
      <c r="V19" s="9" t="s">
        <v>23</v>
      </c>
      <c r="W19" s="9"/>
      <c r="X19" s="10"/>
      <c r="Y19" s="299"/>
      <c r="Z19" s="280"/>
      <c r="AA19" s="16"/>
    </row>
    <row r="20" spans="1:27" ht="16.5" thickBot="1" x14ac:dyDescent="0.25">
      <c r="A20" s="300" t="s">
        <v>18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2"/>
      <c r="AA20" s="17"/>
    </row>
    <row r="21" spans="1:27" ht="16.5" thickBot="1" x14ac:dyDescent="0.25">
      <c r="A21" s="303" t="s">
        <v>29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7"/>
      <c r="AA21" s="27"/>
    </row>
    <row r="22" spans="1:27" s="2" customFormat="1" ht="12.75" customHeight="1" thickBot="1" x14ac:dyDescent="0.25">
      <c r="A22" s="304" t="s">
        <v>35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305"/>
      <c r="AA22" s="20"/>
    </row>
    <row r="23" spans="1:27" s="2" customFormat="1" ht="12.75" customHeight="1" x14ac:dyDescent="0.2">
      <c r="A23" s="100" t="s">
        <v>76</v>
      </c>
      <c r="B23" s="169" t="s">
        <v>32</v>
      </c>
      <c r="C23" s="172" t="s">
        <v>102</v>
      </c>
      <c r="D23" s="71"/>
      <c r="E23" s="72">
        <v>0</v>
      </c>
      <c r="F23" s="36">
        <v>4</v>
      </c>
      <c r="G23" s="36"/>
      <c r="H23" s="36" t="s">
        <v>15</v>
      </c>
      <c r="I23" s="73">
        <v>5</v>
      </c>
      <c r="J23" s="35"/>
      <c r="K23" s="36"/>
      <c r="L23" s="36"/>
      <c r="M23" s="36"/>
      <c r="N23" s="69"/>
      <c r="O23" s="72"/>
      <c r="P23" s="36"/>
      <c r="Q23" s="36"/>
      <c r="R23" s="36"/>
      <c r="S23" s="73"/>
      <c r="T23" s="35"/>
      <c r="U23" s="36"/>
      <c r="V23" s="36"/>
      <c r="W23" s="36"/>
      <c r="X23" s="69"/>
      <c r="Y23" s="199" t="s">
        <v>134</v>
      </c>
      <c r="Z23" s="243" t="s">
        <v>33</v>
      </c>
      <c r="AA23" s="20" t="s">
        <v>164</v>
      </c>
    </row>
    <row r="24" spans="1:27" s="2" customFormat="1" ht="19.5" customHeight="1" x14ac:dyDescent="0.2">
      <c r="A24" s="125" t="s">
        <v>77</v>
      </c>
      <c r="B24" s="170" t="s">
        <v>31</v>
      </c>
      <c r="C24" s="173" t="s">
        <v>103</v>
      </c>
      <c r="D24" s="134"/>
      <c r="E24" s="132">
        <v>0</v>
      </c>
      <c r="F24" s="26">
        <v>4</v>
      </c>
      <c r="G24" s="26"/>
      <c r="H24" s="26" t="s">
        <v>15</v>
      </c>
      <c r="I24" s="135">
        <v>5</v>
      </c>
      <c r="J24" s="25"/>
      <c r="K24" s="26"/>
      <c r="L24" s="26"/>
      <c r="M24" s="26"/>
      <c r="N24" s="137"/>
      <c r="O24" s="132"/>
      <c r="P24" s="26"/>
      <c r="Q24" s="26"/>
      <c r="R24" s="26"/>
      <c r="S24" s="135"/>
      <c r="T24" s="25"/>
      <c r="U24" s="26"/>
      <c r="V24" s="26"/>
      <c r="W24" s="26"/>
      <c r="X24" s="137"/>
      <c r="Y24" s="200" t="s">
        <v>134</v>
      </c>
      <c r="Z24" s="183" t="s">
        <v>33</v>
      </c>
      <c r="AA24" s="20"/>
    </row>
    <row r="25" spans="1:27" s="2" customFormat="1" ht="12.75" customHeight="1" x14ac:dyDescent="0.2">
      <c r="A25" s="167" t="s">
        <v>78</v>
      </c>
      <c r="B25" s="170" t="s">
        <v>34</v>
      </c>
      <c r="C25" s="174" t="s">
        <v>104</v>
      </c>
      <c r="D25" s="134"/>
      <c r="E25" s="132">
        <v>0</v>
      </c>
      <c r="F25" s="26">
        <v>4</v>
      </c>
      <c r="G25" s="26"/>
      <c r="H25" s="26" t="s">
        <v>15</v>
      </c>
      <c r="I25" s="135">
        <v>5</v>
      </c>
      <c r="J25" s="25"/>
      <c r="K25" s="26"/>
      <c r="L25" s="26"/>
      <c r="M25" s="26"/>
      <c r="N25" s="137"/>
      <c r="O25" s="132"/>
      <c r="P25" s="26"/>
      <c r="Q25" s="26"/>
      <c r="R25" s="26"/>
      <c r="S25" s="135"/>
      <c r="T25" s="25"/>
      <c r="U25" s="26"/>
      <c r="V25" s="26"/>
      <c r="W25" s="26"/>
      <c r="X25" s="137"/>
      <c r="Y25" s="200" t="s">
        <v>134</v>
      </c>
      <c r="Z25" s="183" t="s">
        <v>33</v>
      </c>
      <c r="AA25" s="20"/>
    </row>
    <row r="26" spans="1:27" s="2" customFormat="1" ht="12.75" customHeight="1" thickBot="1" x14ac:dyDescent="0.25">
      <c r="A26" s="168" t="s">
        <v>79</v>
      </c>
      <c r="B26" s="171" t="s">
        <v>37</v>
      </c>
      <c r="C26" s="175" t="s">
        <v>105</v>
      </c>
      <c r="D26" s="142"/>
      <c r="E26" s="141">
        <v>0</v>
      </c>
      <c r="F26" s="33">
        <v>4</v>
      </c>
      <c r="G26" s="33"/>
      <c r="H26" s="33" t="s">
        <v>15</v>
      </c>
      <c r="I26" s="38">
        <v>5</v>
      </c>
      <c r="J26" s="32"/>
      <c r="K26" s="33"/>
      <c r="L26" s="33"/>
      <c r="M26" s="33"/>
      <c r="N26" s="34"/>
      <c r="O26" s="141"/>
      <c r="P26" s="33"/>
      <c r="Q26" s="33"/>
      <c r="R26" s="33"/>
      <c r="S26" s="38"/>
      <c r="T26" s="32"/>
      <c r="U26" s="33"/>
      <c r="V26" s="33"/>
      <c r="W26" s="33"/>
      <c r="X26" s="34"/>
      <c r="Y26" s="201" t="s">
        <v>134</v>
      </c>
      <c r="Z26" s="186" t="s">
        <v>74</v>
      </c>
      <c r="AA26" s="20"/>
    </row>
    <row r="27" spans="1:27" s="2" customFormat="1" ht="12.75" customHeight="1" thickBot="1" x14ac:dyDescent="0.25">
      <c r="A27" s="306" t="s">
        <v>36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8"/>
      <c r="Z27" s="309"/>
      <c r="AA27" s="20"/>
    </row>
    <row r="28" spans="1:27" s="2" customFormat="1" ht="12.75" customHeight="1" x14ac:dyDescent="0.2">
      <c r="A28" s="165" t="s">
        <v>80</v>
      </c>
      <c r="B28" s="163" t="s">
        <v>59</v>
      </c>
      <c r="C28" s="161" t="s">
        <v>106</v>
      </c>
      <c r="D28" s="160"/>
      <c r="E28" s="35"/>
      <c r="F28" s="36"/>
      <c r="G28" s="36"/>
      <c r="H28" s="36"/>
      <c r="I28" s="69"/>
      <c r="J28" s="72">
        <v>2</v>
      </c>
      <c r="K28" s="36">
        <v>2</v>
      </c>
      <c r="L28" s="36"/>
      <c r="M28" s="36" t="s">
        <v>23</v>
      </c>
      <c r="N28" s="73">
        <v>5</v>
      </c>
      <c r="O28" s="35"/>
      <c r="P28" s="36"/>
      <c r="Q28" s="36"/>
      <c r="R28" s="36"/>
      <c r="S28" s="69"/>
      <c r="T28" s="72"/>
      <c r="U28" s="36"/>
      <c r="V28" s="36"/>
      <c r="W28" s="36"/>
      <c r="X28" s="69"/>
      <c r="Y28" s="202" t="s">
        <v>136</v>
      </c>
      <c r="Z28" s="182" t="s">
        <v>13</v>
      </c>
      <c r="AA28" s="20"/>
    </row>
    <row r="29" spans="1:27" s="2" customFormat="1" ht="12.75" customHeight="1" thickBot="1" x14ac:dyDescent="0.25">
      <c r="A29" s="166" t="s">
        <v>81</v>
      </c>
      <c r="B29" s="164" t="s">
        <v>40</v>
      </c>
      <c r="C29" s="162" t="s">
        <v>107</v>
      </c>
      <c r="D29" s="37"/>
      <c r="E29" s="32">
        <v>4</v>
      </c>
      <c r="F29" s="33">
        <v>0</v>
      </c>
      <c r="G29" s="33"/>
      <c r="H29" s="33" t="s">
        <v>23</v>
      </c>
      <c r="I29" s="34">
        <v>5</v>
      </c>
      <c r="J29" s="141"/>
      <c r="K29" s="33"/>
      <c r="L29" s="33"/>
      <c r="M29" s="33"/>
      <c r="N29" s="38"/>
      <c r="O29" s="32"/>
      <c r="P29" s="33"/>
      <c r="Q29" s="33"/>
      <c r="R29" s="33"/>
      <c r="S29" s="34"/>
      <c r="T29" s="141"/>
      <c r="U29" s="33"/>
      <c r="V29" s="33"/>
      <c r="W29" s="33"/>
      <c r="X29" s="34"/>
      <c r="Y29" s="202" t="s">
        <v>136</v>
      </c>
      <c r="Z29" s="187" t="s">
        <v>60</v>
      </c>
      <c r="AA29" s="20"/>
    </row>
    <row r="30" spans="1:27" s="29" customFormat="1" ht="12.75" customHeight="1" thickBot="1" x14ac:dyDescent="0.25">
      <c r="A30" s="62"/>
      <c r="B30" s="63" t="s">
        <v>19</v>
      </c>
      <c r="C30" s="109"/>
      <c r="D30" s="64">
        <f>SUM(I30,N30,S30,X30)</f>
        <v>30</v>
      </c>
      <c r="E30" s="65">
        <f>SUM(E23:E29)</f>
        <v>4</v>
      </c>
      <c r="F30" s="65">
        <f>SUM(F23:F29)</f>
        <v>16</v>
      </c>
      <c r="G30" s="65">
        <f>SUM(G23:G29)</f>
        <v>0</v>
      </c>
      <c r="H30" s="66"/>
      <c r="I30" s="65">
        <f>SUM(I23:I29)</f>
        <v>25</v>
      </c>
      <c r="J30" s="65">
        <f>SUM(J23:J29)</f>
        <v>2</v>
      </c>
      <c r="K30" s="65">
        <f>SUM(K23:K29)</f>
        <v>2</v>
      </c>
      <c r="L30" s="65">
        <f>SUM(L23:L29)</f>
        <v>0</v>
      </c>
      <c r="M30" s="66"/>
      <c r="N30" s="65">
        <f>SUM(N23:N29)</f>
        <v>5</v>
      </c>
      <c r="O30" s="65">
        <f>SUM(O23:O29)</f>
        <v>0</v>
      </c>
      <c r="P30" s="65">
        <f>SUM(P23:P29)</f>
        <v>0</v>
      </c>
      <c r="Q30" s="65">
        <f>SUM(Q23:Q29)</f>
        <v>0</v>
      </c>
      <c r="R30" s="66"/>
      <c r="S30" s="65">
        <f>SUM(S23:S29)</f>
        <v>0</v>
      </c>
      <c r="T30" s="65">
        <f>SUM(T23:T29)</f>
        <v>0</v>
      </c>
      <c r="U30" s="65">
        <f>SUM(U23:U29)</f>
        <v>0</v>
      </c>
      <c r="V30" s="65">
        <f>SUM(V23:V29)</f>
        <v>0</v>
      </c>
      <c r="W30" s="66"/>
      <c r="X30" s="65">
        <f>SUM(X23:X29)</f>
        <v>0</v>
      </c>
      <c r="Y30" s="59"/>
      <c r="Z30" s="176"/>
    </row>
    <row r="31" spans="1:27" ht="16.5" thickBot="1" x14ac:dyDescent="0.25">
      <c r="A31" s="292" t="s">
        <v>38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4"/>
      <c r="AA31" s="27"/>
    </row>
    <row r="32" spans="1:27" s="2" customFormat="1" ht="12.75" customHeight="1" x14ac:dyDescent="0.2">
      <c r="A32" s="100" t="s">
        <v>82</v>
      </c>
      <c r="B32" s="126" t="s">
        <v>41</v>
      </c>
      <c r="C32" s="144" t="s">
        <v>108</v>
      </c>
      <c r="D32" s="71"/>
      <c r="E32" s="72">
        <v>2</v>
      </c>
      <c r="F32" s="36">
        <v>2</v>
      </c>
      <c r="G32" s="36" t="s">
        <v>23</v>
      </c>
      <c r="H32" s="36"/>
      <c r="I32" s="73">
        <v>5</v>
      </c>
      <c r="J32" s="35"/>
      <c r="K32" s="36"/>
      <c r="L32" s="36"/>
      <c r="M32" s="36"/>
      <c r="N32" s="69"/>
      <c r="O32" s="72"/>
      <c r="P32" s="36"/>
      <c r="Q32" s="36"/>
      <c r="R32" s="36"/>
      <c r="S32" s="73"/>
      <c r="T32" s="35"/>
      <c r="U32" s="36"/>
      <c r="V32" s="36"/>
      <c r="W32" s="36"/>
      <c r="X32" s="69"/>
      <c r="Y32" s="203" t="s">
        <v>136</v>
      </c>
      <c r="Z32" s="188" t="s">
        <v>43</v>
      </c>
      <c r="AA32" s="20"/>
    </row>
    <row r="33" spans="1:27" s="2" customFormat="1" ht="12.75" customHeight="1" x14ac:dyDescent="0.2">
      <c r="A33" s="125" t="s">
        <v>83</v>
      </c>
      <c r="B33" s="149" t="s">
        <v>42</v>
      </c>
      <c r="C33" s="150" t="s">
        <v>109</v>
      </c>
      <c r="D33" s="149"/>
      <c r="E33" s="152"/>
      <c r="F33" s="24"/>
      <c r="G33" s="24"/>
      <c r="H33" s="24"/>
      <c r="I33" s="153"/>
      <c r="J33" s="154">
        <v>0</v>
      </c>
      <c r="K33" s="24">
        <v>4</v>
      </c>
      <c r="L33" s="24"/>
      <c r="M33" s="24" t="s">
        <v>15</v>
      </c>
      <c r="N33" s="148">
        <v>5</v>
      </c>
      <c r="O33" s="152"/>
      <c r="P33" s="24"/>
      <c r="Q33" s="24"/>
      <c r="R33" s="26"/>
      <c r="S33" s="159"/>
      <c r="T33" s="154"/>
      <c r="U33" s="24"/>
      <c r="V33" s="24"/>
      <c r="W33" s="24"/>
      <c r="X33" s="148"/>
      <c r="Y33" s="204" t="s">
        <v>136</v>
      </c>
      <c r="Z33" s="183" t="s">
        <v>48</v>
      </c>
      <c r="AA33" s="20"/>
    </row>
    <row r="34" spans="1:27" s="2" customFormat="1" ht="12.75" customHeight="1" x14ac:dyDescent="0.2">
      <c r="A34" s="125" t="s">
        <v>84</v>
      </c>
      <c r="B34" s="149" t="s">
        <v>44</v>
      </c>
      <c r="C34" s="150" t="s">
        <v>110</v>
      </c>
      <c r="D34" s="149"/>
      <c r="E34" s="152"/>
      <c r="F34" s="24"/>
      <c r="G34" s="24"/>
      <c r="H34" s="26"/>
      <c r="I34" s="153"/>
      <c r="J34" s="154">
        <v>2</v>
      </c>
      <c r="K34" s="24">
        <v>2</v>
      </c>
      <c r="L34" s="24"/>
      <c r="M34" s="24" t="s">
        <v>23</v>
      </c>
      <c r="N34" s="148">
        <v>5</v>
      </c>
      <c r="O34" s="152"/>
      <c r="P34" s="24"/>
      <c r="Q34" s="24"/>
      <c r="R34" s="24"/>
      <c r="S34" s="153"/>
      <c r="T34" s="154"/>
      <c r="U34" s="24"/>
      <c r="V34" s="24"/>
      <c r="W34" s="24"/>
      <c r="X34" s="148"/>
      <c r="Y34" s="204" t="s">
        <v>136</v>
      </c>
      <c r="Z34" s="183" t="s">
        <v>13</v>
      </c>
      <c r="AA34" s="20"/>
    </row>
    <row r="35" spans="1:27" s="2" customFormat="1" ht="12.75" customHeight="1" x14ac:dyDescent="0.2">
      <c r="A35" s="125" t="s">
        <v>85</v>
      </c>
      <c r="B35" s="149" t="s">
        <v>45</v>
      </c>
      <c r="C35" s="150" t="s">
        <v>111</v>
      </c>
      <c r="D35" s="149"/>
      <c r="E35" s="152"/>
      <c r="F35" s="24"/>
      <c r="G35" s="24"/>
      <c r="H35" s="26"/>
      <c r="I35" s="153"/>
      <c r="J35" s="154">
        <v>2</v>
      </c>
      <c r="K35" s="24">
        <v>2</v>
      </c>
      <c r="L35" s="24"/>
      <c r="M35" s="24" t="s">
        <v>23</v>
      </c>
      <c r="N35" s="148">
        <v>5</v>
      </c>
      <c r="O35" s="152"/>
      <c r="P35" s="24"/>
      <c r="Q35" s="24"/>
      <c r="R35" s="24"/>
      <c r="S35" s="153"/>
      <c r="T35" s="154"/>
      <c r="U35" s="24"/>
      <c r="V35" s="24"/>
      <c r="W35" s="24"/>
      <c r="X35" s="148"/>
      <c r="Y35" s="205" t="s">
        <v>137</v>
      </c>
      <c r="Z35" s="183" t="s">
        <v>28</v>
      </c>
      <c r="AA35" s="20"/>
    </row>
    <row r="36" spans="1:27" s="22" customFormat="1" x14ac:dyDescent="0.2">
      <c r="A36" s="125" t="s">
        <v>86</v>
      </c>
      <c r="B36" s="127" t="s">
        <v>56</v>
      </c>
      <c r="C36" s="145" t="s">
        <v>112</v>
      </c>
      <c r="D36" s="134"/>
      <c r="E36" s="132"/>
      <c r="F36" s="26"/>
      <c r="G36" s="26"/>
      <c r="H36" s="26"/>
      <c r="I36" s="135"/>
      <c r="J36" s="25">
        <v>2</v>
      </c>
      <c r="K36" s="26">
        <v>2</v>
      </c>
      <c r="L36" s="26"/>
      <c r="M36" s="26" t="s">
        <v>23</v>
      </c>
      <c r="N36" s="137">
        <v>5</v>
      </c>
      <c r="O36" s="132"/>
      <c r="P36" s="26"/>
      <c r="Q36" s="26"/>
      <c r="R36" s="26"/>
      <c r="S36" s="135"/>
      <c r="T36" s="25"/>
      <c r="U36" s="26"/>
      <c r="V36" s="26"/>
      <c r="W36" s="26"/>
      <c r="X36" s="137"/>
      <c r="Y36" s="204" t="s">
        <v>136</v>
      </c>
      <c r="Z36" s="183" t="s">
        <v>47</v>
      </c>
      <c r="AA36" s="23"/>
    </row>
    <row r="37" spans="1:27" s="2" customFormat="1" ht="12.75" customHeight="1" thickBot="1" x14ac:dyDescent="0.25">
      <c r="A37" s="70" t="s">
        <v>169</v>
      </c>
      <c r="B37" s="128" t="s">
        <v>53</v>
      </c>
      <c r="C37" s="151" t="s">
        <v>113</v>
      </c>
      <c r="D37" s="128"/>
      <c r="E37" s="133"/>
      <c r="F37" s="124"/>
      <c r="G37" s="124"/>
      <c r="H37" s="124"/>
      <c r="I37" s="136"/>
      <c r="J37" s="138">
        <v>3</v>
      </c>
      <c r="K37" s="124">
        <v>1</v>
      </c>
      <c r="L37" s="124"/>
      <c r="M37" s="124" t="s">
        <v>23</v>
      </c>
      <c r="N37" s="139">
        <v>5</v>
      </c>
      <c r="O37" s="133"/>
      <c r="P37" s="124"/>
      <c r="Q37" s="124"/>
      <c r="R37" s="124"/>
      <c r="S37" s="136"/>
      <c r="T37" s="138"/>
      <c r="U37" s="124"/>
      <c r="V37" s="124"/>
      <c r="W37" s="33"/>
      <c r="X37" s="140"/>
      <c r="Y37" s="206" t="s">
        <v>136</v>
      </c>
      <c r="Z37" s="186" t="s">
        <v>48</v>
      </c>
      <c r="AA37" s="20"/>
    </row>
    <row r="38" spans="1:27" s="29" customFormat="1" ht="12.75" customHeight="1" thickBot="1" x14ac:dyDescent="0.25">
      <c r="A38" s="155"/>
      <c r="B38" s="28" t="s">
        <v>19</v>
      </c>
      <c r="C38" s="156"/>
      <c r="D38" s="158">
        <f>SUM(I38,N38,S38,X38)</f>
        <v>30</v>
      </c>
      <c r="E38" s="157">
        <f>SUM(E32:E37)</f>
        <v>2</v>
      </c>
      <c r="F38" s="147">
        <f>SUM(F32:F37)</f>
        <v>2</v>
      </c>
      <c r="G38" s="147">
        <f>SUM(G32:G37)</f>
        <v>0</v>
      </c>
      <c r="H38" s="147"/>
      <c r="I38" s="147">
        <f>SUM(I32:I37)</f>
        <v>5</v>
      </c>
      <c r="J38" s="147">
        <f>SUM(J32:J37)</f>
        <v>9</v>
      </c>
      <c r="K38" s="147">
        <f>SUM(K32:K37)</f>
        <v>11</v>
      </c>
      <c r="L38" s="147">
        <f>SUM(L32:L37)</f>
        <v>0</v>
      </c>
      <c r="M38" s="147"/>
      <c r="N38" s="147">
        <f>SUM(N32:N37)</f>
        <v>25</v>
      </c>
      <c r="O38" s="147">
        <f>SUM(O32:O37)</f>
        <v>0</v>
      </c>
      <c r="P38" s="147">
        <f>SUM(P32:P37)</f>
        <v>0</v>
      </c>
      <c r="Q38" s="147">
        <f>SUM(Q32:Q37)</f>
        <v>0</v>
      </c>
      <c r="R38" s="147"/>
      <c r="S38" s="147">
        <f>SUM(S32:S37)</f>
        <v>0</v>
      </c>
      <c r="T38" s="147">
        <f>SUM(T32:T37)</f>
        <v>0</v>
      </c>
      <c r="U38" s="147">
        <f>SUM(U32:U37)</f>
        <v>0</v>
      </c>
      <c r="V38" s="147">
        <f>SUM(V32:V37)</f>
        <v>0</v>
      </c>
      <c r="W38" s="147"/>
      <c r="X38" s="147">
        <f>SUM(X32:X37)</f>
        <v>0</v>
      </c>
      <c r="Y38" s="147"/>
      <c r="Z38" s="185"/>
    </row>
    <row r="39" spans="1:27" ht="16.5" thickBot="1" x14ac:dyDescent="0.25">
      <c r="A39" s="288" t="s">
        <v>49</v>
      </c>
      <c r="B39" s="289"/>
      <c r="C39" s="290"/>
      <c r="D39" s="289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1"/>
      <c r="AA39" s="27"/>
    </row>
    <row r="40" spans="1:27" s="2" customFormat="1" ht="12.75" customHeight="1" x14ac:dyDescent="0.2">
      <c r="A40" s="100" t="s">
        <v>87</v>
      </c>
      <c r="B40" s="126" t="s">
        <v>50</v>
      </c>
      <c r="C40" s="144" t="s">
        <v>114</v>
      </c>
      <c r="D40" s="71"/>
      <c r="E40" s="72"/>
      <c r="F40" s="36"/>
      <c r="G40" s="36"/>
      <c r="H40" s="36"/>
      <c r="I40" s="73"/>
      <c r="J40" s="35"/>
      <c r="K40" s="36"/>
      <c r="L40" s="36"/>
      <c r="M40" s="36"/>
      <c r="N40" s="69"/>
      <c r="O40" s="72">
        <v>2</v>
      </c>
      <c r="P40" s="36">
        <v>2</v>
      </c>
      <c r="Q40" s="36"/>
      <c r="R40" s="36" t="s">
        <v>20</v>
      </c>
      <c r="S40" s="73">
        <v>6</v>
      </c>
      <c r="T40" s="35"/>
      <c r="U40" s="36"/>
      <c r="V40" s="36"/>
      <c r="W40" s="36"/>
      <c r="X40" s="69"/>
      <c r="Y40" s="203" t="s">
        <v>136</v>
      </c>
      <c r="Z40" s="188" t="s">
        <v>43</v>
      </c>
      <c r="AA40" s="20"/>
    </row>
    <row r="41" spans="1:27" s="2" customFormat="1" ht="12.75" customHeight="1" x14ac:dyDescent="0.2">
      <c r="A41" s="125" t="s">
        <v>88</v>
      </c>
      <c r="B41" s="127" t="s">
        <v>55</v>
      </c>
      <c r="C41" s="145" t="s">
        <v>115</v>
      </c>
      <c r="D41" s="134"/>
      <c r="E41" s="132"/>
      <c r="F41" s="26"/>
      <c r="G41" s="26"/>
      <c r="H41" s="26"/>
      <c r="I41" s="135"/>
      <c r="J41" s="25"/>
      <c r="K41" s="26"/>
      <c r="L41" s="26"/>
      <c r="M41" s="26"/>
      <c r="N41" s="137"/>
      <c r="O41" s="132">
        <v>2</v>
      </c>
      <c r="P41" s="26">
        <v>2</v>
      </c>
      <c r="Q41" s="26"/>
      <c r="R41" s="26" t="s">
        <v>20</v>
      </c>
      <c r="S41" s="135">
        <v>6</v>
      </c>
      <c r="T41" s="25"/>
      <c r="U41" s="26"/>
      <c r="V41" s="26"/>
      <c r="W41" s="26"/>
      <c r="X41" s="137"/>
      <c r="Y41" s="204" t="s">
        <v>136</v>
      </c>
      <c r="Z41" s="183" t="s">
        <v>43</v>
      </c>
      <c r="AA41" s="20"/>
    </row>
    <row r="42" spans="1:27" s="2" customFormat="1" ht="12.75" customHeight="1" x14ac:dyDescent="0.2">
      <c r="A42" s="125" t="s">
        <v>90</v>
      </c>
      <c r="B42" s="127" t="s">
        <v>51</v>
      </c>
      <c r="C42" s="145" t="s">
        <v>116</v>
      </c>
      <c r="D42" s="134"/>
      <c r="E42" s="132"/>
      <c r="F42" s="26"/>
      <c r="G42" s="26"/>
      <c r="H42" s="26"/>
      <c r="I42" s="135"/>
      <c r="J42" s="25"/>
      <c r="K42" s="26"/>
      <c r="L42" s="26"/>
      <c r="M42" s="26"/>
      <c r="N42" s="137"/>
      <c r="O42" s="132">
        <v>2</v>
      </c>
      <c r="P42" s="26">
        <v>2</v>
      </c>
      <c r="Q42" s="26"/>
      <c r="R42" s="26" t="s">
        <v>20</v>
      </c>
      <c r="S42" s="135">
        <v>6</v>
      </c>
      <c r="T42" s="25"/>
      <c r="U42" s="26"/>
      <c r="V42" s="26"/>
      <c r="W42" s="26"/>
      <c r="X42" s="137"/>
      <c r="Y42" s="204" t="s">
        <v>136</v>
      </c>
      <c r="Z42" s="183" t="s">
        <v>21</v>
      </c>
      <c r="AA42" s="20"/>
    </row>
    <row r="43" spans="1:27" s="2" customFormat="1" ht="12.75" customHeight="1" x14ac:dyDescent="0.2">
      <c r="A43" s="125" t="s">
        <v>89</v>
      </c>
      <c r="B43" s="127" t="s">
        <v>46</v>
      </c>
      <c r="C43" s="145" t="s">
        <v>117</v>
      </c>
      <c r="D43" s="134"/>
      <c r="E43" s="132"/>
      <c r="F43" s="26"/>
      <c r="G43" s="26"/>
      <c r="H43" s="26"/>
      <c r="I43" s="135"/>
      <c r="J43" s="25"/>
      <c r="K43" s="26"/>
      <c r="L43" s="26"/>
      <c r="M43" s="26"/>
      <c r="N43" s="137"/>
      <c r="O43" s="132"/>
      <c r="P43" s="26"/>
      <c r="Q43" s="26"/>
      <c r="R43" s="26"/>
      <c r="S43" s="135"/>
      <c r="T43" s="25">
        <v>2</v>
      </c>
      <c r="U43" s="26">
        <v>2</v>
      </c>
      <c r="V43" s="26"/>
      <c r="W43" s="26" t="s">
        <v>20</v>
      </c>
      <c r="X43" s="137">
        <v>5</v>
      </c>
      <c r="Y43" s="204" t="s">
        <v>136</v>
      </c>
      <c r="Z43" s="183" t="s">
        <v>43</v>
      </c>
      <c r="AA43" s="20"/>
    </row>
    <row r="44" spans="1:27" s="2" customFormat="1" ht="12.75" customHeight="1" x14ac:dyDescent="0.2">
      <c r="A44" s="125" t="s">
        <v>91</v>
      </c>
      <c r="B44" s="127" t="s">
        <v>52</v>
      </c>
      <c r="C44" s="145" t="s">
        <v>118</v>
      </c>
      <c r="D44" s="134"/>
      <c r="E44" s="132"/>
      <c r="F44" s="26"/>
      <c r="G44" s="26"/>
      <c r="H44" s="26"/>
      <c r="I44" s="135"/>
      <c r="J44" s="25"/>
      <c r="K44" s="26"/>
      <c r="L44" s="26"/>
      <c r="M44" s="26"/>
      <c r="N44" s="137"/>
      <c r="O44" s="132"/>
      <c r="P44" s="26"/>
      <c r="Q44" s="26"/>
      <c r="R44" s="26"/>
      <c r="S44" s="135"/>
      <c r="T44" s="25">
        <v>2</v>
      </c>
      <c r="U44" s="26">
        <v>2</v>
      </c>
      <c r="V44" s="26"/>
      <c r="W44" s="26" t="s">
        <v>20</v>
      </c>
      <c r="X44" s="137">
        <v>5</v>
      </c>
      <c r="Y44" s="183" t="s">
        <v>134</v>
      </c>
      <c r="Z44" s="183" t="s">
        <v>54</v>
      </c>
      <c r="AA44" s="20"/>
    </row>
    <row r="45" spans="1:27" s="2" customFormat="1" ht="12.75" customHeight="1" x14ac:dyDescent="0.2">
      <c r="A45" s="125" t="s">
        <v>92</v>
      </c>
      <c r="B45" s="127" t="s">
        <v>57</v>
      </c>
      <c r="C45" s="145" t="s">
        <v>119</v>
      </c>
      <c r="D45" s="134"/>
      <c r="E45" s="132"/>
      <c r="F45" s="26"/>
      <c r="G45" s="26"/>
      <c r="H45" s="26"/>
      <c r="I45" s="135"/>
      <c r="J45" s="25"/>
      <c r="K45" s="26"/>
      <c r="L45" s="26"/>
      <c r="M45" s="26"/>
      <c r="N45" s="137"/>
      <c r="O45" s="132"/>
      <c r="P45" s="26"/>
      <c r="Q45" s="26"/>
      <c r="R45" s="26"/>
      <c r="S45" s="135"/>
      <c r="T45" s="25">
        <v>2</v>
      </c>
      <c r="U45" s="26">
        <v>2</v>
      </c>
      <c r="V45" s="26"/>
      <c r="W45" s="26" t="s">
        <v>20</v>
      </c>
      <c r="X45" s="137">
        <v>5</v>
      </c>
      <c r="Y45" s="204" t="s">
        <v>136</v>
      </c>
      <c r="Z45" s="183" t="s">
        <v>48</v>
      </c>
      <c r="AA45" s="20"/>
    </row>
    <row r="46" spans="1:27" s="2" customFormat="1" ht="12.75" customHeight="1" thickBot="1" x14ac:dyDescent="0.25">
      <c r="A46" s="70" t="s">
        <v>93</v>
      </c>
      <c r="B46" s="31" t="s">
        <v>66</v>
      </c>
      <c r="C46" s="146" t="s">
        <v>120</v>
      </c>
      <c r="D46" s="142"/>
      <c r="E46" s="141"/>
      <c r="F46" s="33"/>
      <c r="G46" s="33"/>
      <c r="H46" s="33"/>
      <c r="I46" s="38"/>
      <c r="J46" s="32"/>
      <c r="K46" s="33"/>
      <c r="L46" s="33"/>
      <c r="M46" s="33"/>
      <c r="N46" s="34"/>
      <c r="O46" s="141"/>
      <c r="P46" s="33"/>
      <c r="Q46" s="33"/>
      <c r="R46" s="33"/>
      <c r="S46" s="38"/>
      <c r="T46" s="32">
        <v>0</v>
      </c>
      <c r="U46" s="33">
        <v>0</v>
      </c>
      <c r="V46" s="33"/>
      <c r="W46" s="33" t="s">
        <v>138</v>
      </c>
      <c r="X46" s="34">
        <v>0</v>
      </c>
      <c r="Y46" s="206" t="s">
        <v>136</v>
      </c>
      <c r="Z46" s="184" t="s">
        <v>43</v>
      </c>
      <c r="AA46" s="20"/>
    </row>
    <row r="47" spans="1:27" s="29" customFormat="1" ht="12.75" customHeight="1" thickBot="1" x14ac:dyDescent="0.25">
      <c r="A47" s="62"/>
      <c r="B47" s="63" t="s">
        <v>19</v>
      </c>
      <c r="C47" s="109"/>
      <c r="D47" s="64">
        <f>SUM(I47,N47,S47,X47)</f>
        <v>33</v>
      </c>
      <c r="E47" s="65">
        <f>SUM(E40:E45)</f>
        <v>0</v>
      </c>
      <c r="F47" s="65">
        <f>SUM(F40:F45)</f>
        <v>0</v>
      </c>
      <c r="G47" s="65">
        <f>SUM(G40:G45)</f>
        <v>0</v>
      </c>
      <c r="H47" s="50"/>
      <c r="I47" s="143">
        <f>SUM(I40:I45)</f>
        <v>0</v>
      </c>
      <c r="J47" s="65">
        <f>SUM(J40:J45)</f>
        <v>0</v>
      </c>
      <c r="K47" s="65">
        <f>SUM(K40:K45)</f>
        <v>0</v>
      </c>
      <c r="L47" s="65">
        <f>SUM(L40:L45)</f>
        <v>0</v>
      </c>
      <c r="M47" s="66"/>
      <c r="N47" s="65">
        <f>SUM(N40:N45)</f>
        <v>0</v>
      </c>
      <c r="O47" s="65">
        <f>SUM(O40:O45)</f>
        <v>6</v>
      </c>
      <c r="P47" s="65">
        <f>SUM(P40:P45)</f>
        <v>6</v>
      </c>
      <c r="Q47" s="65">
        <f>SUM(Q40:Q45)</f>
        <v>0</v>
      </c>
      <c r="R47" s="66"/>
      <c r="S47" s="65">
        <f>SUM(S40:S45)</f>
        <v>18</v>
      </c>
      <c r="T47" s="65">
        <f>SUM(T40:T46)</f>
        <v>6</v>
      </c>
      <c r="U47" s="65">
        <f>SUM(U40:U46)</f>
        <v>6</v>
      </c>
      <c r="V47" s="65">
        <f>SUM(V40:V45)</f>
        <v>0</v>
      </c>
      <c r="W47" s="66"/>
      <c r="X47" s="65">
        <f>SUM(X40:X46)</f>
        <v>15</v>
      </c>
      <c r="Y47" s="67"/>
      <c r="Z47" s="176"/>
    </row>
    <row r="48" spans="1:27" ht="16.5" thickBot="1" x14ac:dyDescent="0.25">
      <c r="A48" s="292" t="s">
        <v>30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4"/>
      <c r="AA48" s="27"/>
    </row>
    <row r="49" spans="1:30" s="22" customFormat="1" x14ac:dyDescent="0.2">
      <c r="A49" s="100" t="s">
        <v>151</v>
      </c>
      <c r="B49" s="169" t="s">
        <v>143</v>
      </c>
      <c r="C49" s="129" t="s">
        <v>121</v>
      </c>
      <c r="D49" s="71"/>
      <c r="E49" s="72"/>
      <c r="F49" s="36"/>
      <c r="G49" s="36"/>
      <c r="H49" s="36"/>
      <c r="I49" s="73"/>
      <c r="J49" s="35">
        <v>0</v>
      </c>
      <c r="K49" s="36">
        <v>2</v>
      </c>
      <c r="L49" s="36">
        <v>0</v>
      </c>
      <c r="M49" s="36" t="s">
        <v>15</v>
      </c>
      <c r="N49" s="69">
        <v>0</v>
      </c>
      <c r="O49" s="72"/>
      <c r="P49" s="36"/>
      <c r="Q49" s="36"/>
      <c r="R49" s="36"/>
      <c r="S49" s="73"/>
      <c r="T49" s="35"/>
      <c r="U49" s="36"/>
      <c r="V49" s="36"/>
      <c r="W49" s="36"/>
      <c r="X49" s="69"/>
      <c r="Y49" s="205" t="s">
        <v>134</v>
      </c>
      <c r="Z49" s="207" t="s">
        <v>147</v>
      </c>
      <c r="AA49" s="20"/>
      <c r="AB49" s="2"/>
    </row>
    <row r="50" spans="1:30" s="22" customFormat="1" x14ac:dyDescent="0.2">
      <c r="A50" s="125" t="s">
        <v>152</v>
      </c>
      <c r="B50" s="170" t="s">
        <v>144</v>
      </c>
      <c r="C50" s="130" t="s">
        <v>122</v>
      </c>
      <c r="D50" s="134"/>
      <c r="E50" s="132"/>
      <c r="F50" s="26"/>
      <c r="G50" s="26"/>
      <c r="H50" s="26"/>
      <c r="I50" s="135"/>
      <c r="J50" s="25"/>
      <c r="K50" s="26"/>
      <c r="L50" s="26"/>
      <c r="M50" s="26"/>
      <c r="N50" s="137"/>
      <c r="O50" s="132">
        <v>0</v>
      </c>
      <c r="P50" s="26">
        <v>2</v>
      </c>
      <c r="Q50" s="26">
        <v>0</v>
      </c>
      <c r="R50" s="26" t="s">
        <v>15</v>
      </c>
      <c r="S50" s="135">
        <v>6</v>
      </c>
      <c r="T50" s="25"/>
      <c r="U50" s="26"/>
      <c r="V50" s="26"/>
      <c r="W50" s="26"/>
      <c r="X50" s="137"/>
      <c r="Y50" s="205" t="s">
        <v>134</v>
      </c>
      <c r="Z50" s="207" t="s">
        <v>147</v>
      </c>
      <c r="AA50" s="23"/>
    </row>
    <row r="51" spans="1:30" s="2" customFormat="1" ht="13.5" thickBot="1" x14ac:dyDescent="0.25">
      <c r="A51" s="70" t="s">
        <v>153</v>
      </c>
      <c r="B51" s="212" t="s">
        <v>71</v>
      </c>
      <c r="C51" s="131" t="s">
        <v>123</v>
      </c>
      <c r="D51" s="128"/>
      <c r="E51" s="133"/>
      <c r="F51" s="124"/>
      <c r="G51" s="124"/>
      <c r="H51" s="124"/>
      <c r="I51" s="136"/>
      <c r="J51" s="138"/>
      <c r="K51" s="208"/>
      <c r="L51" s="208"/>
      <c r="M51" s="208"/>
      <c r="N51" s="140"/>
      <c r="O51" s="209"/>
      <c r="P51" s="208"/>
      <c r="Q51" s="208"/>
      <c r="R51" s="208"/>
      <c r="S51" s="210"/>
      <c r="T51" s="211">
        <v>0</v>
      </c>
      <c r="U51" s="208">
        <v>0</v>
      </c>
      <c r="V51" s="208">
        <v>2</v>
      </c>
      <c r="W51" s="33" t="s">
        <v>15</v>
      </c>
      <c r="X51" s="140">
        <v>9</v>
      </c>
      <c r="Y51" s="205" t="s">
        <v>145</v>
      </c>
      <c r="Z51" s="207" t="s">
        <v>146</v>
      </c>
      <c r="AA51" s="20"/>
    </row>
    <row r="52" spans="1:30" s="29" customFormat="1" ht="12.75" customHeight="1" thickBot="1" x14ac:dyDescent="0.25">
      <c r="A52" s="62"/>
      <c r="B52" s="63" t="s">
        <v>19</v>
      </c>
      <c r="C52" s="109"/>
      <c r="D52" s="64">
        <f>SUM(I52,N52,S52,X52)</f>
        <v>15</v>
      </c>
      <c r="E52" s="65">
        <f>SUM(E50:E51)</f>
        <v>0</v>
      </c>
      <c r="F52" s="65">
        <f t="shared" ref="F52:I52" si="0">SUM(F50:F51)</f>
        <v>0</v>
      </c>
      <c r="G52" s="65">
        <f t="shared" si="0"/>
        <v>0</v>
      </c>
      <c r="H52" s="65">
        <f t="shared" si="0"/>
        <v>0</v>
      </c>
      <c r="I52" s="65">
        <f t="shared" si="0"/>
        <v>0</v>
      </c>
      <c r="J52" s="65">
        <f>SUM(J50:J51)</f>
        <v>0</v>
      </c>
      <c r="K52" s="65">
        <f t="shared" ref="K52" si="1">SUM(K50:K51)</f>
        <v>0</v>
      </c>
      <c r="L52" s="65">
        <f t="shared" ref="L52" si="2">SUM(L50:L51)</f>
        <v>0</v>
      </c>
      <c r="M52" s="65">
        <f t="shared" ref="M52" si="3">SUM(M50:M51)</f>
        <v>0</v>
      </c>
      <c r="N52" s="65">
        <f t="shared" ref="N52" si="4">SUM(N50:N51)</f>
        <v>0</v>
      </c>
      <c r="O52" s="65">
        <f>SUM(O50:O51)</f>
        <v>0</v>
      </c>
      <c r="P52" s="65">
        <f t="shared" ref="P52" si="5">SUM(P50:P51)</f>
        <v>2</v>
      </c>
      <c r="Q52" s="65">
        <f t="shared" ref="Q52" si="6">SUM(Q50:Q51)</f>
        <v>0</v>
      </c>
      <c r="R52" s="65">
        <f t="shared" ref="R52" si="7">SUM(R50:R51)</f>
        <v>0</v>
      </c>
      <c r="S52" s="65">
        <f t="shared" ref="S52" si="8">SUM(S50:S51)</f>
        <v>6</v>
      </c>
      <c r="T52" s="65">
        <f>SUM(T50:T51)</f>
        <v>0</v>
      </c>
      <c r="U52" s="65">
        <f t="shared" ref="U52" si="9">SUM(U50:U51)</f>
        <v>0</v>
      </c>
      <c r="V52" s="65">
        <f t="shared" ref="V52" si="10">SUM(V50:V51)</f>
        <v>2</v>
      </c>
      <c r="W52" s="65">
        <f t="shared" ref="W52" si="11">SUM(W50:W51)</f>
        <v>0</v>
      </c>
      <c r="X52" s="65">
        <f t="shared" ref="X52" si="12">SUM(X50:X51)</f>
        <v>9</v>
      </c>
      <c r="Y52" s="67"/>
      <c r="Z52" s="176"/>
    </row>
    <row r="53" spans="1:30" s="29" customFormat="1" ht="12.75" customHeight="1" thickBot="1" x14ac:dyDescent="0.25">
      <c r="A53" s="39"/>
      <c r="B53" s="48" t="s">
        <v>25</v>
      </c>
      <c r="C53" s="48"/>
      <c r="D53" s="49">
        <f>SUM(D52,D47,D38,D30)</f>
        <v>108</v>
      </c>
      <c r="E53" s="49">
        <f>SUM(E52,E47,E38,E30)</f>
        <v>6</v>
      </c>
      <c r="F53" s="49">
        <f>SUM(F52,F47,F38,F30)</f>
        <v>18</v>
      </c>
      <c r="G53" s="49">
        <f>SUM(G52,G47,G38,G30)</f>
        <v>0</v>
      </c>
      <c r="H53" s="41"/>
      <c r="I53" s="49">
        <f>SUM(I52,I47,I38,I30)</f>
        <v>30</v>
      </c>
      <c r="J53" s="49">
        <f>SUM(J52,J47,J38,J30)</f>
        <v>11</v>
      </c>
      <c r="K53" s="49">
        <f>SUM(K52,K47,K38,K30)</f>
        <v>13</v>
      </c>
      <c r="L53" s="49">
        <f>SUM(L52,L47,L38,L30)</f>
        <v>0</v>
      </c>
      <c r="M53" s="41"/>
      <c r="N53" s="49">
        <f>SUM(N52,N47,N38,N30)</f>
        <v>30</v>
      </c>
      <c r="O53" s="49">
        <f>SUM(O52,O47,O38,O30)</f>
        <v>6</v>
      </c>
      <c r="P53" s="49">
        <f>SUM(P52,P47,P38,P30)</f>
        <v>8</v>
      </c>
      <c r="Q53" s="49">
        <f>SUM(Q52,Q47,Q38,Q30)</f>
        <v>0</v>
      </c>
      <c r="R53" s="41"/>
      <c r="S53" s="49">
        <f>SUM(S52,S47,S38,S30)</f>
        <v>24</v>
      </c>
      <c r="T53" s="49">
        <f>SUM(T52,T47,T38,T30)</f>
        <v>6</v>
      </c>
      <c r="U53" s="49">
        <f>SUM(U52,U47,U38,U30)</f>
        <v>6</v>
      </c>
      <c r="V53" s="49">
        <f>SUM(V52,V47,V38,V30)</f>
        <v>2</v>
      </c>
      <c r="W53" s="41"/>
      <c r="X53" s="49">
        <f>SUM(X52,X47,X38,X30)</f>
        <v>24</v>
      </c>
      <c r="Y53" s="61"/>
      <c r="Z53" s="177"/>
    </row>
    <row r="54" spans="1:30" s="29" customFormat="1" ht="12.75" customHeight="1" thickBot="1" x14ac:dyDescent="0.25">
      <c r="A54" s="43"/>
      <c r="B54" s="44" t="s">
        <v>26</v>
      </c>
      <c r="C54" s="44"/>
      <c r="D54" s="49">
        <f>SUM(I53,N53,S53,X53)</f>
        <v>108</v>
      </c>
      <c r="E54" s="51">
        <f>E53*13</f>
        <v>78</v>
      </c>
      <c r="F54" s="40">
        <f>F53*13</f>
        <v>234</v>
      </c>
      <c r="G54" s="40">
        <f>G53*13</f>
        <v>0</v>
      </c>
      <c r="H54" s="47">
        <f>SUM(E54:G54)</f>
        <v>312</v>
      </c>
      <c r="I54" s="52"/>
      <c r="J54" s="51">
        <f>J53*13</f>
        <v>143</v>
      </c>
      <c r="K54" s="40">
        <f>K53*13</f>
        <v>169</v>
      </c>
      <c r="L54" s="40">
        <f>L53*13</f>
        <v>0</v>
      </c>
      <c r="M54" s="47">
        <f>SUM(J54:L54)</f>
        <v>312</v>
      </c>
      <c r="N54" s="52"/>
      <c r="O54" s="40">
        <f>O53*13</f>
        <v>78</v>
      </c>
      <c r="P54" s="40">
        <f>P53*13</f>
        <v>104</v>
      </c>
      <c r="Q54" s="40">
        <f>Q53*13</f>
        <v>0</v>
      </c>
      <c r="R54" s="47">
        <f>SUM(O54:Q54)</f>
        <v>182</v>
      </c>
      <c r="S54" s="40"/>
      <c r="T54" s="40">
        <f>T53*13</f>
        <v>78</v>
      </c>
      <c r="U54" s="40">
        <f>U53*13</f>
        <v>78</v>
      </c>
      <c r="V54" s="40">
        <f>V53*13</f>
        <v>26</v>
      </c>
      <c r="W54" s="47">
        <f>SUM(T54:V54)</f>
        <v>182</v>
      </c>
      <c r="X54" s="40"/>
      <c r="Y54" s="61"/>
      <c r="Z54" s="178"/>
      <c r="AA54" s="29">
        <f>SUM(W54,R54,M54,H54)</f>
        <v>988</v>
      </c>
    </row>
    <row r="55" spans="1:30" ht="16.5" thickBot="1" x14ac:dyDescent="0.25">
      <c r="A55" s="295" t="s">
        <v>58</v>
      </c>
      <c r="B55" s="296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7"/>
      <c r="AA55" s="17">
        <f>SUM(U54,P54,K54,F54)</f>
        <v>585</v>
      </c>
      <c r="AB55">
        <f>AA55/AA54</f>
        <v>0.59210526315789469</v>
      </c>
    </row>
    <row r="56" spans="1:30" s="75" customFormat="1" ht="12.75" customHeight="1" thickBot="1" x14ac:dyDescent="0.25">
      <c r="A56" s="267" t="s">
        <v>70</v>
      </c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9"/>
      <c r="AA56" s="74"/>
    </row>
    <row r="57" spans="1:30" s="75" customFormat="1" ht="12.75" customHeight="1" x14ac:dyDescent="0.2">
      <c r="A57" s="113" t="s">
        <v>94</v>
      </c>
      <c r="B57" s="225" t="s">
        <v>61</v>
      </c>
      <c r="C57" s="223" t="s">
        <v>124</v>
      </c>
      <c r="D57" s="76"/>
      <c r="E57" s="77"/>
      <c r="F57" s="78"/>
      <c r="G57" s="78"/>
      <c r="H57" s="79"/>
      <c r="I57" s="80"/>
      <c r="J57" s="81"/>
      <c r="K57" s="78"/>
      <c r="L57" s="78"/>
      <c r="M57" s="78"/>
      <c r="N57" s="82"/>
      <c r="O57" s="77">
        <v>0</v>
      </c>
      <c r="P57" s="78">
        <v>3</v>
      </c>
      <c r="Q57" s="78">
        <v>0</v>
      </c>
      <c r="R57" s="78" t="s">
        <v>62</v>
      </c>
      <c r="S57" s="80">
        <v>4</v>
      </c>
      <c r="T57" s="81"/>
      <c r="U57" s="78"/>
      <c r="V57" s="78"/>
      <c r="W57" s="78"/>
      <c r="X57" s="82"/>
      <c r="Y57" s="202" t="s">
        <v>136</v>
      </c>
      <c r="Z57" s="179" t="s">
        <v>43</v>
      </c>
      <c r="AA57" s="74"/>
    </row>
    <row r="58" spans="1:30" s="75" customFormat="1" ht="12.75" customHeight="1" x14ac:dyDescent="0.2">
      <c r="A58" s="114" t="s">
        <v>95</v>
      </c>
      <c r="B58" s="226" t="s">
        <v>139</v>
      </c>
      <c r="C58" s="221" t="s">
        <v>125</v>
      </c>
      <c r="D58" s="83"/>
      <c r="E58" s="84"/>
      <c r="F58" s="85"/>
      <c r="G58" s="85"/>
      <c r="H58" s="85"/>
      <c r="I58" s="86"/>
      <c r="J58" s="87"/>
      <c r="K58" s="85"/>
      <c r="L58" s="85"/>
      <c r="M58" s="85"/>
      <c r="N58" s="88"/>
      <c r="O58" s="84">
        <v>0</v>
      </c>
      <c r="P58" s="85">
        <v>3</v>
      </c>
      <c r="Q58" s="85">
        <v>0</v>
      </c>
      <c r="R58" s="89" t="s">
        <v>62</v>
      </c>
      <c r="S58" s="86">
        <v>4</v>
      </c>
      <c r="T58" s="87"/>
      <c r="U58" s="85"/>
      <c r="V58" s="85"/>
      <c r="W58" s="85"/>
      <c r="X58" s="88"/>
      <c r="Y58" s="202" t="s">
        <v>136</v>
      </c>
      <c r="Z58" s="181" t="s">
        <v>63</v>
      </c>
      <c r="AA58" s="74"/>
    </row>
    <row r="59" spans="1:30" s="75" customFormat="1" ht="12.75" customHeight="1" thickBot="1" x14ac:dyDescent="0.25">
      <c r="A59" s="222" t="s">
        <v>96</v>
      </c>
      <c r="B59" s="227" t="s">
        <v>67</v>
      </c>
      <c r="C59" s="224" t="s">
        <v>126</v>
      </c>
      <c r="D59" s="90"/>
      <c r="E59" s="91"/>
      <c r="F59" s="92"/>
      <c r="G59" s="92"/>
      <c r="H59" s="93"/>
      <c r="I59" s="94"/>
      <c r="J59" s="95"/>
      <c r="K59" s="96"/>
      <c r="L59" s="92"/>
      <c r="M59" s="96"/>
      <c r="N59" s="97"/>
      <c r="O59" s="91"/>
      <c r="P59" s="92"/>
      <c r="Q59" s="92"/>
      <c r="R59" s="92"/>
      <c r="S59" s="94"/>
      <c r="T59" s="98">
        <v>0</v>
      </c>
      <c r="U59" s="92">
        <v>3</v>
      </c>
      <c r="V59" s="92">
        <v>0</v>
      </c>
      <c r="W59" s="92" t="s">
        <v>15</v>
      </c>
      <c r="X59" s="99">
        <v>4</v>
      </c>
      <c r="Y59" s="202" t="s">
        <v>136</v>
      </c>
      <c r="Z59" s="213" t="s">
        <v>13</v>
      </c>
      <c r="AA59" s="74"/>
    </row>
    <row r="60" spans="1:30" s="238" customFormat="1" ht="14.25" customHeight="1" thickBot="1" x14ac:dyDescent="0.3">
      <c r="A60" s="263" t="s">
        <v>172</v>
      </c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5"/>
      <c r="Z60" s="266"/>
      <c r="AA60" s="237"/>
      <c r="AB60" s="228" t="s">
        <v>157</v>
      </c>
      <c r="AC60" s="229" t="s">
        <v>158</v>
      </c>
      <c r="AD60" s="22"/>
    </row>
    <row r="61" spans="1:30" s="102" customFormat="1" x14ac:dyDescent="0.2">
      <c r="A61" s="234" t="s">
        <v>97</v>
      </c>
      <c r="B61" s="217" t="s">
        <v>159</v>
      </c>
      <c r="C61" s="217" t="s">
        <v>159</v>
      </c>
      <c r="D61" s="71"/>
      <c r="E61" s="35"/>
      <c r="F61" s="36"/>
      <c r="G61" s="36"/>
      <c r="H61" s="36"/>
      <c r="I61" s="69"/>
      <c r="J61" s="35"/>
      <c r="K61" s="36"/>
      <c r="L61" s="36"/>
      <c r="M61" s="36"/>
      <c r="N61" s="69"/>
      <c r="O61" s="35">
        <v>0</v>
      </c>
      <c r="P61" s="36">
        <v>3</v>
      </c>
      <c r="Q61" s="36">
        <v>0</v>
      </c>
      <c r="R61" s="36" t="s">
        <v>15</v>
      </c>
      <c r="S61" s="69">
        <v>4</v>
      </c>
      <c r="T61" s="35"/>
      <c r="U61" s="36"/>
      <c r="V61" s="36"/>
      <c r="W61" s="36"/>
      <c r="X61" s="69"/>
      <c r="Y61" s="205" t="s">
        <v>135</v>
      </c>
      <c r="Z61" s="239" t="s">
        <v>68</v>
      </c>
      <c r="AA61" s="237"/>
      <c r="AB61" s="247"/>
      <c r="AC61" s="229" t="s">
        <v>158</v>
      </c>
    </row>
    <row r="62" spans="1:30" s="102" customFormat="1" ht="38.25" x14ac:dyDescent="0.2">
      <c r="A62" s="235" t="s">
        <v>98</v>
      </c>
      <c r="B62" s="248" t="s">
        <v>69</v>
      </c>
      <c r="C62" s="248" t="s">
        <v>69</v>
      </c>
      <c r="D62" s="134"/>
      <c r="E62" s="25"/>
      <c r="F62" s="26"/>
      <c r="G62" s="26"/>
      <c r="H62" s="26"/>
      <c r="I62" s="137"/>
      <c r="J62" s="240"/>
      <c r="K62" s="241"/>
      <c r="L62" s="26"/>
      <c r="M62" s="241"/>
      <c r="N62" s="137"/>
      <c r="O62" s="25">
        <v>0</v>
      </c>
      <c r="P62" s="26">
        <v>3</v>
      </c>
      <c r="Q62" s="242">
        <v>0</v>
      </c>
      <c r="R62" s="242" t="s">
        <v>15</v>
      </c>
      <c r="S62" s="137">
        <v>4</v>
      </c>
      <c r="T62" s="25"/>
      <c r="U62" s="26"/>
      <c r="V62" s="242"/>
      <c r="W62" s="242"/>
      <c r="X62" s="137"/>
      <c r="Y62" s="205" t="s">
        <v>135</v>
      </c>
      <c r="Z62" s="243" t="s">
        <v>14</v>
      </c>
      <c r="AA62" s="237"/>
      <c r="AB62" s="247" t="s">
        <v>160</v>
      </c>
      <c r="AC62" s="229" t="s">
        <v>158</v>
      </c>
    </row>
    <row r="63" spans="1:30" s="102" customFormat="1" ht="16.5" thickBot="1" x14ac:dyDescent="0.25">
      <c r="A63" s="236" t="s">
        <v>174</v>
      </c>
      <c r="B63" s="245" t="s">
        <v>161</v>
      </c>
      <c r="C63" s="245" t="s">
        <v>161</v>
      </c>
      <c r="D63" s="142"/>
      <c r="E63" s="32"/>
      <c r="F63" s="33"/>
      <c r="G63" s="33"/>
      <c r="H63" s="33"/>
      <c r="I63" s="34"/>
      <c r="J63" s="32"/>
      <c r="K63" s="33"/>
      <c r="L63" s="33"/>
      <c r="M63" s="33"/>
      <c r="N63" s="34"/>
      <c r="O63" s="244"/>
      <c r="P63" s="210"/>
      <c r="Q63" s="210"/>
      <c r="R63" s="208"/>
      <c r="S63" s="34"/>
      <c r="T63" s="244">
        <v>0</v>
      </c>
      <c r="U63" s="210">
        <v>3</v>
      </c>
      <c r="V63" s="210">
        <v>0</v>
      </c>
      <c r="W63" s="208" t="s">
        <v>15</v>
      </c>
      <c r="X63" s="34">
        <v>4</v>
      </c>
      <c r="Y63" s="205" t="s">
        <v>135</v>
      </c>
      <c r="Z63" s="246" t="s">
        <v>162</v>
      </c>
      <c r="AA63" s="230"/>
      <c r="AB63" s="231"/>
      <c r="AC63" s="229"/>
      <c r="AD63" s="2"/>
    </row>
    <row r="64" spans="1:30" s="2" customFormat="1" ht="12.75" customHeight="1" thickBot="1" x14ac:dyDescent="0.25">
      <c r="A64" s="259" t="s">
        <v>72</v>
      </c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1"/>
      <c r="AA64" s="20"/>
    </row>
    <row r="65" spans="1:143" s="102" customFormat="1" ht="13.5" thickBot="1" x14ac:dyDescent="0.25">
      <c r="A65" s="100" t="s">
        <v>99</v>
      </c>
      <c r="B65" s="101" t="s">
        <v>72</v>
      </c>
      <c r="C65" s="68" t="s">
        <v>127</v>
      </c>
      <c r="D65" s="123"/>
      <c r="E65" s="72"/>
      <c r="F65" s="36"/>
      <c r="G65" s="36"/>
      <c r="H65" s="36"/>
      <c r="I65" s="73"/>
      <c r="J65" s="35"/>
      <c r="K65" s="36"/>
      <c r="L65" s="36"/>
      <c r="M65" s="36"/>
      <c r="N65" s="69"/>
      <c r="O65" s="72">
        <v>0</v>
      </c>
      <c r="P65" s="36">
        <v>3</v>
      </c>
      <c r="Q65" s="36"/>
      <c r="R65" s="36" t="s">
        <v>15</v>
      </c>
      <c r="S65" s="73">
        <v>5</v>
      </c>
      <c r="T65" s="35"/>
      <c r="U65" s="36"/>
      <c r="V65" s="36"/>
      <c r="W65" s="36"/>
      <c r="X65" s="69"/>
      <c r="Y65" s="205" t="s">
        <v>135</v>
      </c>
      <c r="Z65" s="246" t="s">
        <v>163</v>
      </c>
    </row>
    <row r="66" spans="1:143" s="2" customFormat="1" ht="12.75" customHeight="1" thickBot="1" x14ac:dyDescent="0.25">
      <c r="A66" s="259" t="s">
        <v>173</v>
      </c>
      <c r="B66" s="262"/>
      <c r="C66" s="260"/>
      <c r="D66" s="262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1"/>
      <c r="AA66" s="20"/>
    </row>
    <row r="67" spans="1:143" s="102" customFormat="1" ht="13.5" thickBot="1" x14ac:dyDescent="0.25">
      <c r="A67" s="100" t="s">
        <v>100</v>
      </c>
      <c r="B67" s="101" t="s">
        <v>73</v>
      </c>
      <c r="C67" s="100" t="s">
        <v>128</v>
      </c>
      <c r="D67" s="71"/>
      <c r="E67" s="72"/>
      <c r="F67" s="36"/>
      <c r="G67" s="36"/>
      <c r="H67" s="36"/>
      <c r="I67" s="73"/>
      <c r="J67" s="35"/>
      <c r="K67" s="36"/>
      <c r="L67" s="36"/>
      <c r="M67" s="36"/>
      <c r="N67" s="69"/>
      <c r="O67" s="72">
        <v>2</v>
      </c>
      <c r="P67" s="36">
        <v>2</v>
      </c>
      <c r="Q67" s="36"/>
      <c r="R67" s="36" t="s">
        <v>15</v>
      </c>
      <c r="S67" s="73">
        <v>5</v>
      </c>
      <c r="T67" s="35"/>
      <c r="U67" s="36"/>
      <c r="V67" s="36"/>
      <c r="W67" s="36"/>
      <c r="X67" s="69"/>
      <c r="Y67" s="199" t="s">
        <v>134</v>
      </c>
      <c r="Z67" s="188" t="s">
        <v>168</v>
      </c>
    </row>
    <row r="68" spans="1:143" s="102" customFormat="1" ht="13.5" thickBot="1" x14ac:dyDescent="0.25">
      <c r="A68" s="68" t="s">
        <v>101</v>
      </c>
      <c r="B68" s="103" t="s">
        <v>75</v>
      </c>
      <c r="C68" s="68" t="s">
        <v>129</v>
      </c>
      <c r="D68" s="122"/>
      <c r="E68" s="104"/>
      <c r="F68" s="33"/>
      <c r="G68" s="33"/>
      <c r="H68" s="33"/>
      <c r="I68" s="38"/>
      <c r="J68" s="105"/>
      <c r="K68" s="33"/>
      <c r="L68" s="33"/>
      <c r="M68" s="33"/>
      <c r="N68" s="34"/>
      <c r="O68" s="141"/>
      <c r="P68" s="33"/>
      <c r="Q68" s="33"/>
      <c r="R68" s="33"/>
      <c r="S68" s="38"/>
      <c r="T68" s="32">
        <v>0</v>
      </c>
      <c r="U68" s="33">
        <v>3</v>
      </c>
      <c r="V68" s="33"/>
      <c r="W68" s="33" t="s">
        <v>15</v>
      </c>
      <c r="X68" s="34">
        <v>5</v>
      </c>
      <c r="Y68" s="215" t="s">
        <v>134</v>
      </c>
      <c r="Z68" s="186" t="s">
        <v>74</v>
      </c>
    </row>
    <row r="69" spans="1:143" s="110" customFormat="1" ht="13.5" thickBot="1" x14ac:dyDescent="0.25">
      <c r="A69" s="115" t="s">
        <v>130</v>
      </c>
      <c r="B69" s="117" t="s">
        <v>131</v>
      </c>
      <c r="C69" s="118" t="s">
        <v>132</v>
      </c>
      <c r="D69" s="119"/>
      <c r="E69" s="116"/>
      <c r="F69" s="111"/>
      <c r="G69" s="111"/>
      <c r="H69" s="111"/>
      <c r="I69" s="120"/>
      <c r="J69" s="121"/>
      <c r="K69" s="111"/>
      <c r="L69" s="111"/>
      <c r="M69" s="111"/>
      <c r="N69" s="112"/>
      <c r="O69" s="116">
        <v>0</v>
      </c>
      <c r="P69" s="111">
        <v>4</v>
      </c>
      <c r="Q69" s="111"/>
      <c r="R69" s="111" t="s">
        <v>15</v>
      </c>
      <c r="S69" s="120">
        <v>5</v>
      </c>
      <c r="T69" s="121"/>
      <c r="U69" s="111"/>
      <c r="V69" s="111"/>
      <c r="W69" s="111"/>
      <c r="X69" s="112"/>
      <c r="Y69" s="186" t="s">
        <v>134</v>
      </c>
      <c r="Z69" s="214" t="s">
        <v>54</v>
      </c>
    </row>
    <row r="70" spans="1:143" s="2" customFormat="1" ht="12.75" customHeight="1" thickBot="1" x14ac:dyDescent="0.25">
      <c r="A70" s="263" t="s">
        <v>140</v>
      </c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6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90"/>
      <c r="AO70" s="191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</row>
    <row r="71" spans="1:143" s="102" customFormat="1" ht="15.75" customHeight="1" thickBot="1" x14ac:dyDescent="0.25">
      <c r="A71" s="100" t="s">
        <v>148</v>
      </c>
      <c r="B71" s="217" t="s">
        <v>141</v>
      </c>
      <c r="C71" s="232" t="s">
        <v>165</v>
      </c>
      <c r="D71" s="196"/>
      <c r="E71" s="249"/>
      <c r="F71" s="250"/>
      <c r="G71" s="250"/>
      <c r="H71" s="250"/>
      <c r="I71" s="250"/>
      <c r="J71" s="250"/>
      <c r="K71" s="250"/>
      <c r="L71" s="250"/>
      <c r="M71" s="250"/>
      <c r="N71" s="251"/>
      <c r="O71" s="35">
        <v>0</v>
      </c>
      <c r="P71" s="36">
        <v>3</v>
      </c>
      <c r="Q71" s="36"/>
      <c r="R71" s="36" t="s">
        <v>15</v>
      </c>
      <c r="S71" s="69">
        <v>3</v>
      </c>
      <c r="T71" s="35">
        <v>0</v>
      </c>
      <c r="U71" s="36">
        <v>3</v>
      </c>
      <c r="V71" s="36"/>
      <c r="W71" s="36" t="s">
        <v>15</v>
      </c>
      <c r="X71" s="69">
        <v>3</v>
      </c>
      <c r="Y71" s="202" t="s">
        <v>136</v>
      </c>
      <c r="Z71" s="216" t="s">
        <v>43</v>
      </c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  <c r="AK71" s="192"/>
      <c r="AL71" s="192"/>
      <c r="AM71" s="192"/>
      <c r="AN71" s="192"/>
      <c r="AO71" s="192"/>
      <c r="AP71" s="192"/>
      <c r="AQ71" s="192"/>
      <c r="AR71" s="192"/>
      <c r="AS71" s="192"/>
      <c r="AT71" s="192"/>
      <c r="AU71" s="192"/>
      <c r="AV71" s="192"/>
      <c r="AW71" s="192"/>
      <c r="AX71" s="192"/>
      <c r="AY71" s="192"/>
      <c r="AZ71" s="192"/>
      <c r="BA71" s="192"/>
      <c r="BB71" s="192"/>
      <c r="BC71" s="192"/>
      <c r="BD71" s="192"/>
      <c r="BE71" s="192"/>
      <c r="BF71" s="192"/>
      <c r="BG71" s="192"/>
      <c r="BH71" s="192"/>
      <c r="BI71" s="192"/>
      <c r="BJ71" s="192"/>
      <c r="BK71" s="192"/>
      <c r="BL71" s="192"/>
      <c r="BM71" s="192"/>
      <c r="BN71" s="192"/>
      <c r="BO71" s="192"/>
      <c r="BP71" s="192"/>
      <c r="BQ71" s="192"/>
      <c r="BR71" s="192"/>
      <c r="BS71" s="192"/>
      <c r="BT71" s="192"/>
      <c r="BU71" s="192"/>
      <c r="BV71" s="192"/>
      <c r="BW71" s="192"/>
      <c r="BX71" s="192"/>
      <c r="BY71" s="192"/>
      <c r="BZ71" s="192"/>
      <c r="CA71" s="192"/>
      <c r="CB71" s="192"/>
      <c r="CC71" s="192"/>
      <c r="CD71" s="192"/>
      <c r="CE71" s="192"/>
      <c r="CF71" s="192"/>
      <c r="CG71" s="192"/>
      <c r="CH71" s="192"/>
      <c r="CI71" s="192"/>
      <c r="CJ71" s="192"/>
      <c r="CK71" s="192"/>
      <c r="CL71" s="192"/>
      <c r="CM71" s="192"/>
      <c r="CN71" s="192"/>
      <c r="CO71" s="192"/>
      <c r="CP71" s="192"/>
      <c r="CQ71" s="192"/>
      <c r="CR71" s="192"/>
      <c r="CS71" s="192"/>
      <c r="CT71" s="192"/>
      <c r="CU71" s="192"/>
      <c r="CV71" s="192"/>
      <c r="CW71" s="192"/>
      <c r="CX71" s="192"/>
      <c r="CY71" s="192"/>
      <c r="CZ71" s="192"/>
      <c r="DA71" s="192"/>
      <c r="DB71" s="192"/>
      <c r="DC71" s="192"/>
      <c r="DD71" s="192"/>
      <c r="DE71" s="192"/>
      <c r="DF71" s="192"/>
      <c r="DG71" s="192"/>
      <c r="DH71" s="192"/>
      <c r="DI71" s="192"/>
      <c r="DJ71" s="192"/>
      <c r="DK71" s="192"/>
      <c r="DL71" s="192"/>
      <c r="DM71" s="192"/>
      <c r="DN71" s="192"/>
      <c r="DO71" s="192"/>
      <c r="DP71" s="192"/>
      <c r="DQ71" s="192"/>
      <c r="DR71" s="192"/>
      <c r="DS71" s="192"/>
      <c r="DT71" s="192"/>
      <c r="DU71" s="192"/>
      <c r="DV71" s="192"/>
      <c r="DW71" s="192"/>
      <c r="DX71" s="192"/>
    </row>
    <row r="72" spans="1:143" s="102" customFormat="1" ht="15.75" customHeight="1" thickBot="1" x14ac:dyDescent="0.25">
      <c r="A72" s="100" t="s">
        <v>149</v>
      </c>
      <c r="B72" s="217" t="s">
        <v>141</v>
      </c>
      <c r="C72" s="232" t="s">
        <v>166</v>
      </c>
      <c r="D72" s="197"/>
      <c r="E72" s="252"/>
      <c r="F72" s="253"/>
      <c r="G72" s="253"/>
      <c r="H72" s="253"/>
      <c r="I72" s="253"/>
      <c r="J72" s="253"/>
      <c r="K72" s="253"/>
      <c r="L72" s="253"/>
      <c r="M72" s="253"/>
      <c r="N72" s="254"/>
      <c r="O72" s="25">
        <v>0</v>
      </c>
      <c r="P72" s="26">
        <v>3</v>
      </c>
      <c r="Q72" s="26"/>
      <c r="R72" s="26" t="s">
        <v>15</v>
      </c>
      <c r="S72" s="137">
        <v>3</v>
      </c>
      <c r="T72" s="25">
        <v>0</v>
      </c>
      <c r="U72" s="26">
        <v>3</v>
      </c>
      <c r="V72" s="26"/>
      <c r="W72" s="26" t="s">
        <v>15</v>
      </c>
      <c r="X72" s="137">
        <v>3</v>
      </c>
      <c r="Y72" s="202" t="s">
        <v>136</v>
      </c>
      <c r="Z72" s="216" t="s">
        <v>43</v>
      </c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  <c r="AK72" s="192"/>
      <c r="AL72" s="192"/>
      <c r="AM72" s="192"/>
      <c r="AN72" s="192"/>
      <c r="AO72" s="192"/>
      <c r="AP72" s="192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192"/>
      <c r="BF72" s="192"/>
      <c r="BG72" s="192"/>
      <c r="BH72" s="192"/>
      <c r="BI72" s="192"/>
      <c r="BJ72" s="192"/>
      <c r="BK72" s="192"/>
      <c r="BL72" s="192"/>
      <c r="BM72" s="192"/>
      <c r="BN72" s="192"/>
      <c r="BO72" s="192"/>
      <c r="BP72" s="192"/>
      <c r="BQ72" s="192"/>
      <c r="BR72" s="192"/>
      <c r="BS72" s="192"/>
      <c r="BT72" s="192"/>
      <c r="BU72" s="192"/>
      <c r="BV72" s="192"/>
      <c r="BW72" s="192"/>
      <c r="BX72" s="192"/>
      <c r="BY72" s="192"/>
      <c r="BZ72" s="192"/>
      <c r="CA72" s="192"/>
      <c r="CB72" s="192"/>
      <c r="CC72" s="192"/>
      <c r="CD72" s="192"/>
      <c r="CE72" s="192"/>
      <c r="CF72" s="192"/>
      <c r="CG72" s="192"/>
      <c r="CH72" s="192"/>
      <c r="CI72" s="192"/>
      <c r="CJ72" s="192"/>
      <c r="CK72" s="192"/>
      <c r="CL72" s="192"/>
      <c r="CM72" s="192"/>
      <c r="CN72" s="192"/>
      <c r="CO72" s="192"/>
      <c r="CP72" s="192"/>
      <c r="CQ72" s="192"/>
      <c r="CR72" s="192"/>
      <c r="CS72" s="192"/>
      <c r="CT72" s="192"/>
      <c r="CU72" s="192"/>
      <c r="CV72" s="192"/>
      <c r="CW72" s="192"/>
      <c r="CX72" s="192"/>
      <c r="CY72" s="192"/>
      <c r="CZ72" s="192"/>
      <c r="DA72" s="192"/>
      <c r="DB72" s="192"/>
      <c r="DC72" s="192"/>
      <c r="DD72" s="192"/>
      <c r="DE72" s="192"/>
      <c r="DF72" s="192"/>
      <c r="DG72" s="192"/>
      <c r="DH72" s="192"/>
      <c r="DI72" s="192"/>
      <c r="DJ72" s="192"/>
      <c r="DK72" s="192"/>
      <c r="DL72" s="192"/>
      <c r="DM72" s="192"/>
      <c r="DN72" s="192"/>
      <c r="DO72" s="192"/>
      <c r="DP72" s="192"/>
      <c r="DQ72" s="192"/>
      <c r="DR72" s="192"/>
      <c r="DS72" s="192"/>
      <c r="DT72" s="192"/>
      <c r="DU72" s="192"/>
      <c r="DV72" s="192"/>
      <c r="DW72" s="192"/>
      <c r="DX72" s="192"/>
    </row>
    <row r="73" spans="1:143" s="102" customFormat="1" ht="15.75" customHeight="1" thickBot="1" x14ac:dyDescent="0.25">
      <c r="A73" s="218" t="s">
        <v>150</v>
      </c>
      <c r="B73" s="219" t="s">
        <v>141</v>
      </c>
      <c r="C73" s="233" t="s">
        <v>167</v>
      </c>
      <c r="D73" s="198"/>
      <c r="E73" s="255"/>
      <c r="F73" s="256"/>
      <c r="G73" s="256"/>
      <c r="H73" s="256"/>
      <c r="I73" s="256"/>
      <c r="J73" s="256"/>
      <c r="K73" s="256"/>
      <c r="L73" s="256"/>
      <c r="M73" s="256"/>
      <c r="N73" s="257"/>
      <c r="O73" s="32">
        <v>0</v>
      </c>
      <c r="P73" s="33">
        <v>3</v>
      </c>
      <c r="Q73" s="33"/>
      <c r="R73" s="33" t="s">
        <v>15</v>
      </c>
      <c r="S73" s="34">
        <v>3</v>
      </c>
      <c r="T73" s="32">
        <v>0</v>
      </c>
      <c r="U73" s="33">
        <v>3</v>
      </c>
      <c r="V73" s="33"/>
      <c r="W73" s="33" t="s">
        <v>15</v>
      </c>
      <c r="X73" s="34">
        <v>3</v>
      </c>
      <c r="Y73" s="202" t="s">
        <v>136</v>
      </c>
      <c r="Z73" s="216" t="s">
        <v>43</v>
      </c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2"/>
      <c r="BH73" s="192"/>
      <c r="BI73" s="192"/>
      <c r="BJ73" s="192"/>
      <c r="BK73" s="192"/>
      <c r="BL73" s="192"/>
      <c r="BM73" s="192"/>
      <c r="BN73" s="192"/>
      <c r="BO73" s="192"/>
      <c r="BP73" s="192"/>
      <c r="BQ73" s="192"/>
      <c r="BR73" s="192"/>
      <c r="BS73" s="192"/>
      <c r="BT73" s="192"/>
      <c r="BU73" s="192"/>
      <c r="BV73" s="192"/>
      <c r="BW73" s="192"/>
      <c r="BX73" s="192"/>
      <c r="BY73" s="192"/>
      <c r="BZ73" s="192"/>
      <c r="CA73" s="192"/>
      <c r="CB73" s="192"/>
      <c r="CC73" s="192"/>
      <c r="CD73" s="192"/>
      <c r="CE73" s="192"/>
      <c r="CF73" s="192"/>
      <c r="CG73" s="192"/>
      <c r="CH73" s="192"/>
      <c r="CI73" s="192"/>
      <c r="CJ73" s="192"/>
      <c r="CK73" s="192"/>
      <c r="CL73" s="192"/>
      <c r="CM73" s="192"/>
      <c r="CN73" s="192"/>
      <c r="CO73" s="192"/>
      <c r="CP73" s="192"/>
      <c r="CQ73" s="192"/>
      <c r="CR73" s="192"/>
      <c r="CS73" s="192"/>
      <c r="CT73" s="192"/>
      <c r="CU73" s="192"/>
      <c r="CV73" s="192"/>
      <c r="CW73" s="192"/>
      <c r="CX73" s="192"/>
      <c r="CY73" s="192"/>
      <c r="CZ73" s="192"/>
      <c r="DA73" s="192"/>
      <c r="DB73" s="192"/>
      <c r="DC73" s="192"/>
      <c r="DD73" s="192"/>
      <c r="DE73" s="192"/>
      <c r="DF73" s="192"/>
      <c r="DG73" s="192"/>
      <c r="DH73" s="192"/>
      <c r="DI73" s="192"/>
      <c r="DJ73" s="192"/>
      <c r="DK73" s="192"/>
      <c r="DL73" s="192"/>
      <c r="DM73" s="192"/>
      <c r="DN73" s="192"/>
      <c r="DO73" s="192"/>
      <c r="DP73" s="192"/>
      <c r="DQ73" s="192"/>
      <c r="DR73" s="192"/>
      <c r="DS73" s="192"/>
      <c r="DT73" s="192"/>
      <c r="DU73" s="192"/>
      <c r="DV73" s="192"/>
      <c r="DW73" s="192"/>
      <c r="DX73" s="192"/>
    </row>
    <row r="74" spans="1:143" s="22" customFormat="1" x14ac:dyDescent="0.2">
      <c r="A74" s="42"/>
      <c r="B74" s="42"/>
      <c r="C74" s="42"/>
      <c r="D74" s="193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194"/>
      <c r="AO74" s="195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</row>
    <row r="75" spans="1:143" s="22" customFormat="1" x14ac:dyDescent="0.2">
      <c r="A75" s="42"/>
      <c r="B75" s="42"/>
      <c r="C75" s="42"/>
      <c r="D75" s="193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194"/>
      <c r="AO75" s="195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</row>
    <row r="76" spans="1:143" s="22" customFormat="1" x14ac:dyDescent="0.2">
      <c r="A76" s="42"/>
      <c r="B76" s="42"/>
      <c r="C76" s="42"/>
      <c r="D76" s="193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194"/>
      <c r="AO76" s="195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</row>
    <row r="77" spans="1:143" s="22" customFormat="1" ht="12.75" customHeight="1" x14ac:dyDescent="0.2">
      <c r="A77" s="258" t="s">
        <v>142</v>
      </c>
      <c r="B77" s="258"/>
      <c r="C77" s="258"/>
      <c r="D77" s="258"/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</row>
    <row r="78" spans="1:143" s="22" customFormat="1" x14ac:dyDescent="0.2">
      <c r="A78" s="258"/>
      <c r="B78" s="258"/>
      <c r="C78" s="258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</row>
    <row r="79" spans="1:143" s="4" customFormat="1" x14ac:dyDescent="0.2">
      <c r="A79" s="5"/>
      <c r="B79" s="5"/>
      <c r="C79" s="5"/>
      <c r="D79" s="11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60"/>
      <c r="Z79" s="180"/>
    </row>
    <row r="80" spans="1:143" s="1" customFormat="1" x14ac:dyDescent="0.2">
      <c r="A80" s="5"/>
      <c r="B80" s="5"/>
      <c r="C80" s="5"/>
      <c r="D80" s="11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60"/>
      <c r="Z80" s="180"/>
    </row>
    <row r="81" spans="1:26" x14ac:dyDescent="0.2">
      <c r="A81" s="220" t="s">
        <v>154</v>
      </c>
    </row>
    <row r="82" spans="1:26" s="4" customFormat="1" x14ac:dyDescent="0.2">
      <c r="A82" s="220" t="s">
        <v>155</v>
      </c>
      <c r="B82" s="5"/>
      <c r="C82" s="5"/>
      <c r="D82" s="11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60"/>
      <c r="Z82" s="180"/>
    </row>
    <row r="83" spans="1:26" s="4" customFormat="1" x14ac:dyDescent="0.2">
      <c r="A83" s="220" t="s">
        <v>156</v>
      </c>
      <c r="B83" s="5"/>
      <c r="C83" s="5"/>
      <c r="D83" s="11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60"/>
      <c r="Z83" s="180"/>
    </row>
    <row r="84" spans="1:26" s="4" customFormat="1" x14ac:dyDescent="0.2">
      <c r="A84" s="42"/>
      <c r="B84" s="5"/>
      <c r="C84" s="5"/>
      <c r="D84" s="11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60"/>
      <c r="Z84" s="180"/>
    </row>
    <row r="85" spans="1:26" s="4" customFormat="1" x14ac:dyDescent="0.2">
      <c r="A85" s="42"/>
      <c r="B85" s="5"/>
      <c r="C85" s="5"/>
      <c r="D85" s="11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60"/>
      <c r="Z85" s="180"/>
    </row>
    <row r="86" spans="1:26" s="4" customFormat="1" x14ac:dyDescent="0.2">
      <c r="A86" s="5"/>
      <c r="B86" s="5"/>
      <c r="C86" s="5"/>
      <c r="D86" s="11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60"/>
      <c r="Z86" s="180"/>
    </row>
    <row r="87" spans="1:26" s="4" customFormat="1" x14ac:dyDescent="0.2">
      <c r="A87" s="5"/>
      <c r="B87" s="5"/>
      <c r="C87" s="5"/>
      <c r="D87" s="11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60"/>
      <c r="Z87" s="180"/>
    </row>
    <row r="88" spans="1:26" s="4" customFormat="1" x14ac:dyDescent="0.2">
      <c r="A88" s="5"/>
      <c r="B88" s="5"/>
      <c r="C88" s="5"/>
      <c r="D88" s="11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60"/>
      <c r="Z88" s="180"/>
    </row>
    <row r="89" spans="1:26" s="4" customFormat="1" x14ac:dyDescent="0.2">
      <c r="A89" s="5"/>
      <c r="B89" s="5"/>
      <c r="C89" s="5"/>
      <c r="D89" s="11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60"/>
      <c r="Z89" s="180"/>
    </row>
    <row r="90" spans="1:26" s="4" customFormat="1" ht="14.25" customHeight="1" x14ac:dyDescent="0.2">
      <c r="A90" s="5"/>
      <c r="B90" s="5"/>
      <c r="C90" s="5"/>
      <c r="D90" s="1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60"/>
      <c r="Z90" s="180"/>
    </row>
    <row r="91" spans="1:26" s="4" customFormat="1" x14ac:dyDescent="0.2">
      <c r="A91" s="5"/>
      <c r="B91" s="5"/>
      <c r="C91" s="5"/>
      <c r="D91" s="11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60"/>
      <c r="Z91" s="180"/>
    </row>
    <row r="92" spans="1:26" s="4" customFormat="1" x14ac:dyDescent="0.2">
      <c r="A92" s="5"/>
      <c r="B92" s="5"/>
      <c r="C92" s="5"/>
      <c r="D92" s="11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60"/>
      <c r="Z92" s="180"/>
    </row>
    <row r="93" spans="1:26" s="4" customFormat="1" x14ac:dyDescent="0.2">
      <c r="A93" s="5"/>
      <c r="B93" s="5"/>
      <c r="C93" s="5"/>
      <c r="D93" s="1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60"/>
      <c r="Z93" s="180"/>
    </row>
    <row r="94" spans="1:26" s="4" customFormat="1" x14ac:dyDescent="0.2">
      <c r="A94" s="5"/>
      <c r="B94" s="5"/>
      <c r="C94" s="5"/>
      <c r="D94" s="11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60"/>
      <c r="Z94" s="180"/>
    </row>
    <row r="95" spans="1:26" s="1" customFormat="1" x14ac:dyDescent="0.2">
      <c r="A95" s="5"/>
      <c r="B95" s="5"/>
      <c r="C95" s="5"/>
      <c r="D95" s="11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60"/>
      <c r="Z95" s="180"/>
    </row>
    <row r="99" spans="1:26" s="1" customFormat="1" x14ac:dyDescent="0.2">
      <c r="A99" s="5"/>
      <c r="B99" s="5"/>
      <c r="C99" s="5"/>
      <c r="D99" s="11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60"/>
      <c r="Z99" s="180"/>
    </row>
    <row r="100" spans="1:26" s="1" customFormat="1" x14ac:dyDescent="0.2">
      <c r="A100" s="5"/>
      <c r="B100" s="5"/>
      <c r="C100" s="5"/>
      <c r="D100" s="11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60"/>
      <c r="Z100" s="180"/>
    </row>
    <row r="101" spans="1:26" s="1" customFormat="1" x14ac:dyDescent="0.2">
      <c r="A101" s="5"/>
      <c r="B101" s="5"/>
      <c r="C101" s="5"/>
      <c r="D101" s="11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60"/>
      <c r="Z101" s="180"/>
    </row>
    <row r="102" spans="1:26" s="2" customFormat="1" ht="12.75" customHeight="1" x14ac:dyDescent="0.2">
      <c r="A102" s="5"/>
      <c r="B102" s="5"/>
      <c r="C102" s="5"/>
      <c r="D102" s="11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60"/>
      <c r="Z102" s="180"/>
    </row>
    <row r="103" spans="1:26" s="4" customFormat="1" x14ac:dyDescent="0.2">
      <c r="A103" s="5"/>
      <c r="B103" s="5"/>
      <c r="C103" s="5"/>
      <c r="D103" s="11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60"/>
      <c r="Z103" s="180"/>
    </row>
    <row r="104" spans="1:26" s="4" customFormat="1" x14ac:dyDescent="0.2">
      <c r="A104" s="5"/>
      <c r="B104" s="5"/>
      <c r="C104" s="5"/>
      <c r="D104" s="11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60"/>
      <c r="Z104" s="180"/>
    </row>
    <row r="105" spans="1:26" s="4" customFormat="1" x14ac:dyDescent="0.2">
      <c r="A105" s="5"/>
      <c r="B105" s="5"/>
      <c r="C105" s="5"/>
      <c r="D105" s="11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60"/>
      <c r="Z105" s="180"/>
    </row>
    <row r="106" spans="1:26" s="4" customFormat="1" x14ac:dyDescent="0.2">
      <c r="A106" s="5"/>
      <c r="B106" s="5"/>
      <c r="C106" s="5"/>
      <c r="D106" s="11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60"/>
      <c r="Z106" s="180"/>
    </row>
    <row r="107" spans="1:26" s="12" customFormat="1" x14ac:dyDescent="0.2">
      <c r="A107" s="5"/>
      <c r="B107" s="5"/>
      <c r="C107" s="5"/>
      <c r="D107" s="11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60"/>
      <c r="Z107" s="180"/>
    </row>
    <row r="108" spans="1:26" s="12" customFormat="1" x14ac:dyDescent="0.2">
      <c r="A108" s="5"/>
      <c r="B108" s="5"/>
      <c r="C108" s="5"/>
      <c r="D108" s="11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60"/>
      <c r="Z108" s="180"/>
    </row>
    <row r="109" spans="1:26" s="12" customFormat="1" x14ac:dyDescent="0.2">
      <c r="A109" s="5"/>
      <c r="B109" s="5"/>
      <c r="C109" s="5"/>
      <c r="D109" s="11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60"/>
      <c r="Z109" s="180"/>
    </row>
    <row r="110" spans="1:26" s="12" customFormat="1" x14ac:dyDescent="0.2">
      <c r="A110" s="5"/>
      <c r="B110" s="5"/>
      <c r="C110" s="5"/>
      <c r="D110" s="11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60"/>
      <c r="Z110" s="180"/>
    </row>
    <row r="111" spans="1:26" s="12" customFormat="1" x14ac:dyDescent="0.2">
      <c r="A111" s="5"/>
      <c r="B111" s="5"/>
      <c r="C111" s="5"/>
      <c r="D111" s="11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60"/>
      <c r="Z111" s="180"/>
    </row>
    <row r="112" spans="1:26" s="12" customFormat="1" x14ac:dyDescent="0.2">
      <c r="A112" s="5"/>
      <c r="B112" s="5"/>
      <c r="C112" s="5"/>
      <c r="D112" s="11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60"/>
      <c r="Z112" s="180"/>
    </row>
    <row r="113" spans="1:26" s="12" customFormat="1" x14ac:dyDescent="0.2">
      <c r="A113" s="5"/>
      <c r="B113" s="5"/>
      <c r="C113" s="5"/>
      <c r="D113" s="11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60"/>
      <c r="Z113" s="180"/>
    </row>
    <row r="114" spans="1:26" s="12" customFormat="1" x14ac:dyDescent="0.2">
      <c r="A114" s="5"/>
      <c r="B114" s="5"/>
      <c r="C114" s="5"/>
      <c r="D114" s="11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60"/>
      <c r="Z114" s="180"/>
    </row>
    <row r="115" spans="1:26" s="12" customFormat="1" x14ac:dyDescent="0.2">
      <c r="A115" s="5"/>
      <c r="B115" s="5"/>
      <c r="C115" s="5"/>
      <c r="D115" s="11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60"/>
      <c r="Z115" s="180"/>
    </row>
    <row r="116" spans="1:26" s="12" customFormat="1" x14ac:dyDescent="0.2">
      <c r="A116" s="5"/>
      <c r="B116" s="5"/>
      <c r="C116" s="5"/>
      <c r="D116" s="11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60"/>
      <c r="Z116" s="180"/>
    </row>
    <row r="117" spans="1:26" s="4" customFormat="1" x14ac:dyDescent="0.2">
      <c r="A117" s="5"/>
      <c r="B117" s="5"/>
      <c r="C117" s="5"/>
      <c r="D117" s="11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60"/>
      <c r="Z117" s="180"/>
    </row>
    <row r="118" spans="1:26" s="4" customFormat="1" x14ac:dyDescent="0.2">
      <c r="A118" s="5"/>
      <c r="B118" s="5"/>
      <c r="C118" s="5"/>
      <c r="D118" s="11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60"/>
      <c r="Z118" s="180"/>
    </row>
    <row r="119" spans="1:26" s="4" customFormat="1" x14ac:dyDescent="0.2">
      <c r="A119" s="5"/>
      <c r="B119" s="5"/>
      <c r="C119" s="5"/>
      <c r="D119" s="11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60"/>
      <c r="Z119" s="180"/>
    </row>
    <row r="120" spans="1:26" s="4" customFormat="1" x14ac:dyDescent="0.2">
      <c r="A120" s="5"/>
      <c r="B120" s="5"/>
      <c r="C120" s="5"/>
      <c r="D120" s="11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60"/>
      <c r="Z120" s="180"/>
    </row>
    <row r="121" spans="1:26" s="4" customFormat="1" ht="24" customHeight="1" x14ac:dyDescent="0.2">
      <c r="A121" s="5"/>
      <c r="B121" s="5"/>
      <c r="C121" s="5"/>
      <c r="D121" s="11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60"/>
      <c r="Z121" s="180"/>
    </row>
    <row r="122" spans="1:26" s="4" customFormat="1" x14ac:dyDescent="0.2">
      <c r="A122" s="5"/>
      <c r="B122" s="5"/>
      <c r="C122" s="5"/>
      <c r="D122" s="11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60"/>
      <c r="Z122" s="180"/>
    </row>
    <row r="123" spans="1:26" s="4" customFormat="1" x14ac:dyDescent="0.2">
      <c r="A123" s="5"/>
      <c r="B123" s="5"/>
      <c r="C123" s="5"/>
      <c r="D123" s="11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60"/>
      <c r="Z123" s="180"/>
    </row>
    <row r="124" spans="1:26" s="4" customFormat="1" x14ac:dyDescent="0.2">
      <c r="A124" s="5"/>
      <c r="B124" s="5"/>
      <c r="C124" s="5"/>
      <c r="D124" s="11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60"/>
      <c r="Z124" s="180"/>
    </row>
    <row r="125" spans="1:26" s="13" customFormat="1" x14ac:dyDescent="0.2">
      <c r="A125" s="5"/>
      <c r="B125" s="5"/>
      <c r="C125" s="5"/>
      <c r="D125" s="11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60"/>
      <c r="Z125" s="180"/>
    </row>
    <row r="126" spans="1:26" s="4" customFormat="1" x14ac:dyDescent="0.2">
      <c r="A126" s="5"/>
      <c r="B126" s="5"/>
      <c r="C126" s="5"/>
      <c r="D126" s="11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60"/>
      <c r="Z126" s="180"/>
    </row>
    <row r="127" spans="1:26" s="4" customFormat="1" hidden="1" x14ac:dyDescent="0.2">
      <c r="A127" s="5"/>
      <c r="B127" s="5"/>
      <c r="C127" s="5"/>
      <c r="D127" s="11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60"/>
      <c r="Z127" s="180"/>
    </row>
    <row r="152" spans="1:26" s="12" customFormat="1" x14ac:dyDescent="0.2">
      <c r="A152" s="5"/>
      <c r="B152" s="5"/>
      <c r="C152" s="5"/>
      <c r="D152" s="11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60"/>
      <c r="Z152" s="180"/>
    </row>
    <row r="153" spans="1:26" s="12" customFormat="1" x14ac:dyDescent="0.2">
      <c r="A153" s="5"/>
      <c r="B153" s="5"/>
      <c r="C153" s="5"/>
      <c r="D153" s="11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60"/>
      <c r="Z153" s="180"/>
    </row>
    <row r="154" spans="1:26" s="12" customFormat="1" x14ac:dyDescent="0.2">
      <c r="A154" s="5"/>
      <c r="B154" s="5"/>
      <c r="C154" s="5"/>
      <c r="D154" s="11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60"/>
      <c r="Z154" s="180"/>
    </row>
    <row r="155" spans="1:26" s="14" customFormat="1" x14ac:dyDescent="0.2">
      <c r="A155" s="5"/>
      <c r="B155" s="5"/>
      <c r="C155" s="5"/>
      <c r="D155" s="11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60"/>
      <c r="Z155" s="180"/>
    </row>
    <row r="156" spans="1:26" s="14" customFormat="1" x14ac:dyDescent="0.2">
      <c r="A156" s="5"/>
      <c r="B156" s="5"/>
      <c r="C156" s="5"/>
      <c r="D156" s="11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60"/>
      <c r="Z156" s="180"/>
    </row>
  </sheetData>
  <mergeCells count="33">
    <mergeCell ref="A48:Z48"/>
    <mergeCell ref="A55:Z55"/>
    <mergeCell ref="Y17:Y19"/>
    <mergeCell ref="E17:I17"/>
    <mergeCell ref="T17:X17"/>
    <mergeCell ref="A20:Z20"/>
    <mergeCell ref="J17:N17"/>
    <mergeCell ref="A21:Z21"/>
    <mergeCell ref="A22:Z22"/>
    <mergeCell ref="A27:Z27"/>
    <mergeCell ref="A31:Z31"/>
    <mergeCell ref="A56:Z56"/>
    <mergeCell ref="A1:Z1"/>
    <mergeCell ref="A3:Z3"/>
    <mergeCell ref="A4:Z4"/>
    <mergeCell ref="A17:A19"/>
    <mergeCell ref="A2:Z2"/>
    <mergeCell ref="A5:Z5"/>
    <mergeCell ref="B17:B19"/>
    <mergeCell ref="Z17:Z19"/>
    <mergeCell ref="D17:D19"/>
    <mergeCell ref="O17:S17"/>
    <mergeCell ref="E18:G18"/>
    <mergeCell ref="J18:L18"/>
    <mergeCell ref="O18:Q18"/>
    <mergeCell ref="T18:V18"/>
    <mergeCell ref="A39:Z39"/>
    <mergeCell ref="E71:N73"/>
    <mergeCell ref="A77:AO78"/>
    <mergeCell ref="A64:Z64"/>
    <mergeCell ref="A66:Z66"/>
    <mergeCell ref="A60:Z60"/>
    <mergeCell ref="A70:Z70"/>
  </mergeCells>
  <phoneticPr fontId="3" type="noConversion"/>
  <hyperlinks>
    <hyperlink ref="C35" r:id="rId1" display="http://citeseerx.ist.psu.edu/viewdoc/download?doi=10.1.1.29.1968&amp;rep=rep1&amp;type=pdf"/>
  </hyperlinks>
  <printOptions horizontalCentered="1"/>
  <pageMargins left="0.19685039370078741" right="0.19685039370078741" top="0.19685039370078741" bottom="0.19685039370078741" header="0.11811023622047245" footer="0.19685039370078741"/>
  <pageSetup paperSize="8" scale="70" orientation="landscape" r:id="rId2"/>
  <headerFooter>
    <oddFooter>&amp;R&amp;N/&amp;P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3KMNP20</vt:lpstr>
      <vt:lpstr>'3KMNP20'!Nyomtatási_terület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2017-10-30T09:00:02Z</cp:lastPrinted>
  <dcterms:created xsi:type="dcterms:W3CDTF">2008-01-10T16:03:48Z</dcterms:created>
  <dcterms:modified xsi:type="dcterms:W3CDTF">2020-09-09T09:28:58Z</dcterms:modified>
</cp:coreProperties>
</file>