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Képzési dokumentumok\Gazdaságtudományi Kar\Mintatantervek\BSc\Vidékfejlesztési agrármérnök\"/>
    </mc:Choice>
  </mc:AlternateContent>
  <bookViews>
    <workbookView xWindow="0" yWindow="0" windowWidth="20490" windowHeight="8340"/>
  </bookViews>
  <sheets>
    <sheet name="3BNVAM19" sheetId="1" r:id="rId1"/>
    <sheet name="Munka2" sheetId="3" r:id="rId2"/>
    <sheet name="Munka1" sheetId="2" r:id="rId3"/>
  </sheets>
  <definedNames>
    <definedName name="_xlnm._FilterDatabase" localSheetId="2" hidden="1">Munka1!$A$1:$J$68</definedName>
  </definedNames>
  <calcPr calcId="162913"/>
  <pivotCaches>
    <pivotCache cacheId="0" r:id="rId4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" i="2" l="1"/>
  <c r="D9" i="2"/>
  <c r="I9" i="2"/>
  <c r="C53" i="2"/>
  <c r="D53" i="2"/>
  <c r="E53" i="2"/>
  <c r="F53" i="2"/>
  <c r="G53" i="2"/>
  <c r="H53" i="2"/>
  <c r="I53" i="2"/>
  <c r="C65" i="2"/>
  <c r="D65" i="2"/>
  <c r="E65" i="2"/>
  <c r="F65" i="2"/>
  <c r="G65" i="2"/>
  <c r="H65" i="2"/>
  <c r="I65" i="2"/>
  <c r="C61" i="2"/>
  <c r="D61" i="2"/>
  <c r="E61" i="2"/>
  <c r="F61" i="2"/>
  <c r="G61" i="2"/>
  <c r="H61" i="2"/>
  <c r="I61" i="2"/>
  <c r="C57" i="2"/>
  <c r="D57" i="2"/>
  <c r="E57" i="2"/>
  <c r="F57" i="2"/>
  <c r="G57" i="2"/>
  <c r="H57" i="2"/>
  <c r="I57" i="2"/>
  <c r="B54" i="2" l="1"/>
  <c r="B50" i="2"/>
  <c r="B43" i="2"/>
  <c r="B44" i="2" s="1"/>
  <c r="B39" i="2"/>
  <c r="B34" i="2"/>
  <c r="B17" i="2"/>
  <c r="B10" i="2"/>
  <c r="C34" i="2"/>
  <c r="D34" i="2"/>
  <c r="E34" i="2"/>
  <c r="F34" i="2"/>
  <c r="G34" i="2"/>
  <c r="H34" i="2"/>
  <c r="I34" i="2"/>
  <c r="C35" i="2"/>
  <c r="D35" i="2"/>
  <c r="E35" i="2"/>
  <c r="F35" i="2"/>
  <c r="G35" i="2"/>
  <c r="H35" i="2"/>
  <c r="I35" i="2"/>
  <c r="C36" i="2"/>
  <c r="D36" i="2"/>
  <c r="E36" i="2"/>
  <c r="F36" i="2"/>
  <c r="G36" i="2"/>
  <c r="H36" i="2"/>
  <c r="I36" i="2"/>
  <c r="C37" i="2"/>
  <c r="D37" i="2"/>
  <c r="E37" i="2"/>
  <c r="F37" i="2"/>
  <c r="G37" i="2"/>
  <c r="H37" i="2"/>
  <c r="I37" i="2"/>
  <c r="C38" i="2"/>
  <c r="D38" i="2"/>
  <c r="E38" i="2"/>
  <c r="F38" i="2"/>
  <c r="G38" i="2"/>
  <c r="H38" i="2"/>
  <c r="I38" i="2"/>
  <c r="C39" i="2"/>
  <c r="D39" i="2"/>
  <c r="E39" i="2"/>
  <c r="F39" i="2"/>
  <c r="G39" i="2"/>
  <c r="H39" i="2"/>
  <c r="I39" i="2"/>
  <c r="C40" i="2"/>
  <c r="D40" i="2"/>
  <c r="E40" i="2"/>
  <c r="F40" i="2"/>
  <c r="G40" i="2"/>
  <c r="H40" i="2"/>
  <c r="I40" i="2"/>
  <c r="C41" i="2"/>
  <c r="D41" i="2"/>
  <c r="E41" i="2"/>
  <c r="F41" i="2"/>
  <c r="G41" i="2"/>
  <c r="H41" i="2"/>
  <c r="I41" i="2"/>
  <c r="C42" i="2"/>
  <c r="D42" i="2"/>
  <c r="E42" i="2"/>
  <c r="F42" i="2"/>
  <c r="G42" i="2"/>
  <c r="H42" i="2"/>
  <c r="I42" i="2"/>
  <c r="C43" i="2"/>
  <c r="D43" i="2"/>
  <c r="E43" i="2"/>
  <c r="F43" i="2"/>
  <c r="G43" i="2"/>
  <c r="H43" i="2"/>
  <c r="I43" i="2"/>
  <c r="C44" i="2"/>
  <c r="D44" i="2"/>
  <c r="E44" i="2"/>
  <c r="F44" i="2"/>
  <c r="G44" i="2"/>
  <c r="H44" i="2"/>
  <c r="I44" i="2"/>
  <c r="C45" i="2"/>
  <c r="D45" i="2"/>
  <c r="E45" i="2"/>
  <c r="F45" i="2"/>
  <c r="G45" i="2"/>
  <c r="H45" i="2"/>
  <c r="I45" i="2"/>
  <c r="C46" i="2"/>
  <c r="D46" i="2"/>
  <c r="E46" i="2"/>
  <c r="F46" i="2"/>
  <c r="G46" i="2"/>
  <c r="H46" i="2"/>
  <c r="I46" i="2"/>
  <c r="C47" i="2"/>
  <c r="D47" i="2"/>
  <c r="E47" i="2"/>
  <c r="F47" i="2"/>
  <c r="G47" i="2"/>
  <c r="H47" i="2"/>
  <c r="I47" i="2"/>
  <c r="C48" i="2"/>
  <c r="D48" i="2"/>
  <c r="E48" i="2"/>
  <c r="F48" i="2"/>
  <c r="G48" i="2"/>
  <c r="H48" i="2"/>
  <c r="I48" i="2"/>
  <c r="C49" i="2"/>
  <c r="D49" i="2"/>
  <c r="E49" i="2"/>
  <c r="F49" i="2"/>
  <c r="G49" i="2"/>
  <c r="H49" i="2"/>
  <c r="I49" i="2"/>
  <c r="C50" i="2"/>
  <c r="D50" i="2"/>
  <c r="E50" i="2"/>
  <c r="F50" i="2"/>
  <c r="G50" i="2"/>
  <c r="H50" i="2"/>
  <c r="I50" i="2"/>
  <c r="C51" i="2"/>
  <c r="D51" i="2"/>
  <c r="E51" i="2"/>
  <c r="F51" i="2"/>
  <c r="G51" i="2"/>
  <c r="H51" i="2"/>
  <c r="I51" i="2"/>
  <c r="C52" i="2"/>
  <c r="D52" i="2"/>
  <c r="E52" i="2"/>
  <c r="F52" i="2"/>
  <c r="G52" i="2"/>
  <c r="H52" i="2"/>
  <c r="I52" i="2"/>
  <c r="C54" i="2"/>
  <c r="D54" i="2"/>
  <c r="E54" i="2"/>
  <c r="F54" i="2"/>
  <c r="G54" i="2"/>
  <c r="H54" i="2"/>
  <c r="I54" i="2"/>
  <c r="C55" i="2"/>
  <c r="D55" i="2"/>
  <c r="E55" i="2"/>
  <c r="F55" i="2"/>
  <c r="G55" i="2"/>
  <c r="H55" i="2"/>
  <c r="I55" i="2"/>
  <c r="C56" i="2"/>
  <c r="D56" i="2"/>
  <c r="E56" i="2"/>
  <c r="F56" i="2"/>
  <c r="G56" i="2"/>
  <c r="H56" i="2"/>
  <c r="I56" i="2"/>
  <c r="B58" i="2"/>
  <c r="B59" i="2" s="1"/>
  <c r="B60" i="2" s="1"/>
  <c r="B61" i="2" s="1"/>
  <c r="C58" i="2"/>
  <c r="D58" i="2"/>
  <c r="E58" i="2"/>
  <c r="F58" i="2"/>
  <c r="G58" i="2"/>
  <c r="H58" i="2"/>
  <c r="I58" i="2"/>
  <c r="C59" i="2"/>
  <c r="D59" i="2"/>
  <c r="E59" i="2"/>
  <c r="F59" i="2"/>
  <c r="G59" i="2"/>
  <c r="H59" i="2"/>
  <c r="I59" i="2"/>
  <c r="C60" i="2"/>
  <c r="D60" i="2"/>
  <c r="E60" i="2"/>
  <c r="F60" i="2"/>
  <c r="G60" i="2"/>
  <c r="H60" i="2"/>
  <c r="I60" i="2"/>
  <c r="B62" i="2"/>
  <c r="C62" i="2"/>
  <c r="D62" i="2"/>
  <c r="E62" i="2"/>
  <c r="F62" i="2"/>
  <c r="G62" i="2"/>
  <c r="H62" i="2"/>
  <c r="I62" i="2"/>
  <c r="C63" i="2"/>
  <c r="D63" i="2"/>
  <c r="E63" i="2"/>
  <c r="F63" i="2"/>
  <c r="G63" i="2"/>
  <c r="H63" i="2"/>
  <c r="I63" i="2"/>
  <c r="C64" i="2"/>
  <c r="D64" i="2"/>
  <c r="E64" i="2"/>
  <c r="F64" i="2"/>
  <c r="G64" i="2"/>
  <c r="H64" i="2"/>
  <c r="I64" i="2"/>
  <c r="B66" i="2"/>
  <c r="C66" i="2"/>
  <c r="D66" i="2"/>
  <c r="E66" i="2"/>
  <c r="F66" i="2"/>
  <c r="G66" i="2"/>
  <c r="H66" i="2"/>
  <c r="I66" i="2"/>
  <c r="C67" i="2"/>
  <c r="D67" i="2"/>
  <c r="E67" i="2"/>
  <c r="F67" i="2"/>
  <c r="G67" i="2"/>
  <c r="H67" i="2"/>
  <c r="I67" i="2"/>
  <c r="C68" i="2"/>
  <c r="D68" i="2"/>
  <c r="E68" i="2"/>
  <c r="F68" i="2"/>
  <c r="G68" i="2"/>
  <c r="H68" i="2"/>
  <c r="I68" i="2"/>
  <c r="B2" i="2"/>
  <c r="B3" i="2" s="1"/>
  <c r="C3" i="2"/>
  <c r="D3" i="2"/>
  <c r="E3" i="2"/>
  <c r="F3" i="2"/>
  <c r="G3" i="2"/>
  <c r="H3" i="2"/>
  <c r="I3" i="2"/>
  <c r="C4" i="2"/>
  <c r="D4" i="2"/>
  <c r="E4" i="2"/>
  <c r="F4" i="2"/>
  <c r="G4" i="2"/>
  <c r="H4" i="2"/>
  <c r="I4" i="2"/>
  <c r="C5" i="2"/>
  <c r="D5" i="2"/>
  <c r="E5" i="2"/>
  <c r="F5" i="2"/>
  <c r="G5" i="2"/>
  <c r="H5" i="2"/>
  <c r="I5" i="2"/>
  <c r="C6" i="2"/>
  <c r="D6" i="2"/>
  <c r="E6" i="2"/>
  <c r="F6" i="2"/>
  <c r="G6" i="2"/>
  <c r="H6" i="2"/>
  <c r="I6" i="2"/>
  <c r="C7" i="2"/>
  <c r="D7" i="2"/>
  <c r="E7" i="2"/>
  <c r="F7" i="2"/>
  <c r="G7" i="2"/>
  <c r="H7" i="2"/>
  <c r="I7" i="2"/>
  <c r="C8" i="2"/>
  <c r="D8" i="2"/>
  <c r="E8" i="2"/>
  <c r="F8" i="2"/>
  <c r="G8" i="2"/>
  <c r="H8" i="2"/>
  <c r="I8" i="2"/>
  <c r="C10" i="2"/>
  <c r="D10" i="2"/>
  <c r="E10" i="2"/>
  <c r="F10" i="2"/>
  <c r="G10" i="2"/>
  <c r="H10" i="2"/>
  <c r="I10" i="2"/>
  <c r="C11" i="2"/>
  <c r="D11" i="2"/>
  <c r="E11" i="2"/>
  <c r="F11" i="2"/>
  <c r="G11" i="2"/>
  <c r="H11" i="2"/>
  <c r="I11" i="2"/>
  <c r="C12" i="2"/>
  <c r="D12" i="2"/>
  <c r="E12" i="2"/>
  <c r="F12" i="2"/>
  <c r="G12" i="2"/>
  <c r="H12" i="2"/>
  <c r="I12" i="2"/>
  <c r="C13" i="2"/>
  <c r="D13" i="2"/>
  <c r="E13" i="2"/>
  <c r="F13" i="2"/>
  <c r="G13" i="2"/>
  <c r="H13" i="2"/>
  <c r="I13" i="2"/>
  <c r="C14" i="2"/>
  <c r="D14" i="2"/>
  <c r="E14" i="2"/>
  <c r="F14" i="2"/>
  <c r="G14" i="2"/>
  <c r="H14" i="2"/>
  <c r="I14" i="2"/>
  <c r="C15" i="2"/>
  <c r="D15" i="2"/>
  <c r="E15" i="2"/>
  <c r="F15" i="2"/>
  <c r="G15" i="2"/>
  <c r="H15" i="2"/>
  <c r="I15" i="2"/>
  <c r="C16" i="2"/>
  <c r="D16" i="2"/>
  <c r="E16" i="2"/>
  <c r="F16" i="2"/>
  <c r="G16" i="2"/>
  <c r="H16" i="2"/>
  <c r="I16" i="2"/>
  <c r="C17" i="2"/>
  <c r="D17" i="2"/>
  <c r="E17" i="2"/>
  <c r="F17" i="2"/>
  <c r="G17" i="2"/>
  <c r="H17" i="2"/>
  <c r="I17" i="2"/>
  <c r="C18" i="2"/>
  <c r="D18" i="2"/>
  <c r="E18" i="2"/>
  <c r="F18" i="2"/>
  <c r="G18" i="2"/>
  <c r="H18" i="2"/>
  <c r="I18" i="2"/>
  <c r="C19" i="2"/>
  <c r="D19" i="2"/>
  <c r="E19" i="2"/>
  <c r="F19" i="2"/>
  <c r="G19" i="2"/>
  <c r="H19" i="2"/>
  <c r="I19" i="2"/>
  <c r="C20" i="2"/>
  <c r="D20" i="2"/>
  <c r="E20" i="2"/>
  <c r="F20" i="2"/>
  <c r="G20" i="2"/>
  <c r="H20" i="2"/>
  <c r="I20" i="2"/>
  <c r="C21" i="2"/>
  <c r="D21" i="2"/>
  <c r="E21" i="2"/>
  <c r="F21" i="2"/>
  <c r="G21" i="2"/>
  <c r="H21" i="2"/>
  <c r="I21" i="2"/>
  <c r="C22" i="2"/>
  <c r="D22" i="2"/>
  <c r="E22" i="2"/>
  <c r="F22" i="2"/>
  <c r="G22" i="2"/>
  <c r="H22" i="2"/>
  <c r="I22" i="2"/>
  <c r="C23" i="2"/>
  <c r="D23" i="2"/>
  <c r="E23" i="2"/>
  <c r="F23" i="2"/>
  <c r="G23" i="2"/>
  <c r="H23" i="2"/>
  <c r="I23" i="2"/>
  <c r="C24" i="2"/>
  <c r="D24" i="2"/>
  <c r="E24" i="2"/>
  <c r="F24" i="2"/>
  <c r="G24" i="2"/>
  <c r="H24" i="2"/>
  <c r="I24" i="2"/>
  <c r="C25" i="2"/>
  <c r="D25" i="2"/>
  <c r="E25" i="2"/>
  <c r="F25" i="2"/>
  <c r="G25" i="2"/>
  <c r="H25" i="2"/>
  <c r="I25" i="2"/>
  <c r="C26" i="2"/>
  <c r="D26" i="2"/>
  <c r="E26" i="2"/>
  <c r="F26" i="2"/>
  <c r="G26" i="2"/>
  <c r="H26" i="2"/>
  <c r="I26" i="2"/>
  <c r="C27" i="2"/>
  <c r="D27" i="2"/>
  <c r="E27" i="2"/>
  <c r="F27" i="2"/>
  <c r="G27" i="2"/>
  <c r="H27" i="2"/>
  <c r="I27" i="2"/>
  <c r="C28" i="2"/>
  <c r="D28" i="2"/>
  <c r="E28" i="2"/>
  <c r="F28" i="2"/>
  <c r="G28" i="2"/>
  <c r="H28" i="2"/>
  <c r="I28" i="2"/>
  <c r="C29" i="2"/>
  <c r="D29" i="2"/>
  <c r="E29" i="2"/>
  <c r="F29" i="2"/>
  <c r="G29" i="2"/>
  <c r="H29" i="2"/>
  <c r="I29" i="2"/>
  <c r="C30" i="2"/>
  <c r="D30" i="2"/>
  <c r="E30" i="2"/>
  <c r="F30" i="2"/>
  <c r="G30" i="2"/>
  <c r="H30" i="2"/>
  <c r="I30" i="2"/>
  <c r="C31" i="2"/>
  <c r="D31" i="2"/>
  <c r="E31" i="2"/>
  <c r="F31" i="2"/>
  <c r="G31" i="2"/>
  <c r="H31" i="2"/>
  <c r="I31" i="2"/>
  <c r="C32" i="2"/>
  <c r="D32" i="2"/>
  <c r="E32" i="2"/>
  <c r="F32" i="2"/>
  <c r="G32" i="2"/>
  <c r="H32" i="2"/>
  <c r="I32" i="2"/>
  <c r="C33" i="2"/>
  <c r="D33" i="2"/>
  <c r="E33" i="2"/>
  <c r="F33" i="2"/>
  <c r="G33" i="2"/>
  <c r="H33" i="2"/>
  <c r="I33" i="2"/>
  <c r="I2" i="2"/>
  <c r="H2" i="2"/>
  <c r="G2" i="2"/>
  <c r="F2" i="2"/>
  <c r="E2" i="2"/>
  <c r="D2" i="2"/>
  <c r="C2" i="2"/>
  <c r="B63" i="2" l="1"/>
  <c r="B11" i="2" s="1"/>
  <c r="B51" i="2"/>
  <c r="AJ83" i="1"/>
  <c r="B64" i="2" l="1"/>
  <c r="AM74" i="1"/>
  <c r="AK74" i="1"/>
  <c r="AJ74" i="1"/>
  <c r="AI74" i="1"/>
  <c r="AH74" i="1"/>
  <c r="AF74" i="1"/>
  <c r="AE74" i="1"/>
  <c r="AD74" i="1"/>
  <c r="AC74" i="1"/>
  <c r="AA74" i="1"/>
  <c r="Z74" i="1"/>
  <c r="Y74" i="1"/>
  <c r="X74" i="1"/>
  <c r="V74" i="1"/>
  <c r="U74" i="1"/>
  <c r="T74" i="1"/>
  <c r="S74" i="1"/>
  <c r="Q74" i="1"/>
  <c r="P74" i="1"/>
  <c r="O74" i="1"/>
  <c r="N74" i="1"/>
  <c r="L74" i="1"/>
  <c r="K74" i="1"/>
  <c r="J74" i="1"/>
  <c r="I74" i="1"/>
  <c r="G74" i="1"/>
  <c r="F74" i="1"/>
  <c r="E74" i="1"/>
  <c r="D74" i="1"/>
  <c r="AM68" i="1"/>
  <c r="AK68" i="1"/>
  <c r="AJ68" i="1"/>
  <c r="AI68" i="1"/>
  <c r="AH68" i="1"/>
  <c r="AF68" i="1"/>
  <c r="AE68" i="1"/>
  <c r="AD68" i="1"/>
  <c r="AC68" i="1"/>
  <c r="AA68" i="1"/>
  <c r="Z68" i="1"/>
  <c r="Y68" i="1"/>
  <c r="X68" i="1"/>
  <c r="V68" i="1"/>
  <c r="U68" i="1"/>
  <c r="T68" i="1"/>
  <c r="S68" i="1"/>
  <c r="Q68" i="1"/>
  <c r="P68" i="1"/>
  <c r="O68" i="1"/>
  <c r="N68" i="1"/>
  <c r="L68" i="1"/>
  <c r="K68" i="1"/>
  <c r="J68" i="1"/>
  <c r="F68" i="1"/>
  <c r="G68" i="1"/>
  <c r="I68" i="1"/>
  <c r="E68" i="1"/>
  <c r="AM61" i="1"/>
  <c r="AK61" i="1"/>
  <c r="AJ61" i="1"/>
  <c r="AI61" i="1"/>
  <c r="AH61" i="1"/>
  <c r="AF61" i="1"/>
  <c r="AE61" i="1"/>
  <c r="AD61" i="1"/>
  <c r="AC61" i="1"/>
  <c r="AA61" i="1"/>
  <c r="Z61" i="1"/>
  <c r="Y61" i="1"/>
  <c r="X61" i="1"/>
  <c r="V61" i="1"/>
  <c r="U61" i="1"/>
  <c r="T61" i="1"/>
  <c r="S61" i="1"/>
  <c r="Q61" i="1"/>
  <c r="P61" i="1"/>
  <c r="O61" i="1"/>
  <c r="N61" i="1"/>
  <c r="L61" i="1"/>
  <c r="K61" i="1"/>
  <c r="J61" i="1"/>
  <c r="F61" i="1"/>
  <c r="G61" i="1"/>
  <c r="I61" i="1"/>
  <c r="E61" i="1"/>
  <c r="AM51" i="1"/>
  <c r="AK51" i="1"/>
  <c r="AJ51" i="1"/>
  <c r="AI51" i="1"/>
  <c r="AH51" i="1"/>
  <c r="AF51" i="1"/>
  <c r="AE51" i="1"/>
  <c r="AD51" i="1"/>
  <c r="AC51" i="1"/>
  <c r="AA51" i="1"/>
  <c r="Z51" i="1"/>
  <c r="Y51" i="1"/>
  <c r="X51" i="1"/>
  <c r="V51" i="1"/>
  <c r="U51" i="1"/>
  <c r="T51" i="1"/>
  <c r="S51" i="1"/>
  <c r="Q51" i="1"/>
  <c r="P51" i="1"/>
  <c r="O51" i="1"/>
  <c r="N51" i="1"/>
  <c r="L51" i="1"/>
  <c r="K51" i="1"/>
  <c r="J51" i="1"/>
  <c r="F51" i="1"/>
  <c r="G51" i="1"/>
  <c r="I51" i="1"/>
  <c r="E51" i="1"/>
  <c r="AM40" i="1"/>
  <c r="AK40" i="1"/>
  <c r="AJ40" i="1"/>
  <c r="AI40" i="1"/>
  <c r="AH40" i="1"/>
  <c r="AF40" i="1"/>
  <c r="AE40" i="1"/>
  <c r="AD40" i="1"/>
  <c r="AC40" i="1"/>
  <c r="AA40" i="1"/>
  <c r="Z40" i="1"/>
  <c r="Y40" i="1"/>
  <c r="X40" i="1"/>
  <c r="V40" i="1"/>
  <c r="U40" i="1"/>
  <c r="T40" i="1"/>
  <c r="S40" i="1"/>
  <c r="Q40" i="1"/>
  <c r="P40" i="1"/>
  <c r="O40" i="1"/>
  <c r="N40" i="1"/>
  <c r="L40" i="1"/>
  <c r="K40" i="1"/>
  <c r="J40" i="1"/>
  <c r="F40" i="1"/>
  <c r="G40" i="1"/>
  <c r="I40" i="1"/>
  <c r="E40" i="1"/>
  <c r="AM31" i="1"/>
  <c r="AK31" i="1"/>
  <c r="AJ31" i="1"/>
  <c r="AI31" i="1"/>
  <c r="AH31" i="1"/>
  <c r="AF31" i="1"/>
  <c r="AE31" i="1"/>
  <c r="AD31" i="1"/>
  <c r="AC31" i="1"/>
  <c r="AA31" i="1"/>
  <c r="Z31" i="1"/>
  <c r="Y31" i="1"/>
  <c r="X31" i="1"/>
  <c r="V31" i="1"/>
  <c r="U31" i="1"/>
  <c r="T31" i="1"/>
  <c r="S31" i="1"/>
  <c r="Q31" i="1"/>
  <c r="P31" i="1"/>
  <c r="O31" i="1"/>
  <c r="N31" i="1"/>
  <c r="L31" i="1"/>
  <c r="K31" i="1"/>
  <c r="J31" i="1"/>
  <c r="F31" i="1"/>
  <c r="G31" i="1"/>
  <c r="I31" i="1"/>
  <c r="E31" i="1"/>
  <c r="F9" i="2" s="1"/>
  <c r="G9" i="2" l="1"/>
  <c r="H9" i="2"/>
  <c r="E9" i="2"/>
  <c r="B52" i="2"/>
  <c r="B53" i="2" s="1"/>
  <c r="B65" i="2"/>
  <c r="D61" i="1"/>
  <c r="D40" i="1"/>
  <c r="D10" i="1" s="1"/>
  <c r="D68" i="1"/>
  <c r="D13" i="1" s="1"/>
  <c r="D51" i="1"/>
  <c r="D11" i="1" s="1"/>
  <c r="D31" i="1"/>
  <c r="D9" i="1" s="1"/>
  <c r="D12" i="1" l="1"/>
  <c r="AM83" i="1" l="1"/>
  <c r="AM84" i="1" s="1"/>
  <c r="AK83" i="1"/>
  <c r="AK84" i="1" s="1"/>
  <c r="AK85" i="1" s="1"/>
  <c r="AJ84" i="1"/>
  <c r="AI83" i="1"/>
  <c r="AI84" i="1" s="1"/>
  <c r="AI85" i="1" s="1"/>
  <c r="AH83" i="1"/>
  <c r="AH84" i="1" s="1"/>
  <c r="AF83" i="1"/>
  <c r="AF84" i="1" s="1"/>
  <c r="AF85" i="1" s="1"/>
  <c r="AE83" i="1"/>
  <c r="AE84" i="1" s="1"/>
  <c r="AE85" i="1" s="1"/>
  <c r="AD83" i="1"/>
  <c r="AD84" i="1" s="1"/>
  <c r="AD85" i="1" s="1"/>
  <c r="AC83" i="1"/>
  <c r="AC84" i="1" s="1"/>
  <c r="AA83" i="1"/>
  <c r="AA84" i="1" s="1"/>
  <c r="AA85" i="1" s="1"/>
  <c r="Z83" i="1"/>
  <c r="Z84" i="1" s="1"/>
  <c r="Z85" i="1" s="1"/>
  <c r="Y83" i="1"/>
  <c r="Y84" i="1" s="1"/>
  <c r="Y85" i="1" s="1"/>
  <c r="X83" i="1"/>
  <c r="X84" i="1" s="1"/>
  <c r="V83" i="1"/>
  <c r="V84" i="1" s="1"/>
  <c r="V85" i="1" s="1"/>
  <c r="U83" i="1"/>
  <c r="U84" i="1" s="1"/>
  <c r="U85" i="1" s="1"/>
  <c r="T83" i="1"/>
  <c r="T84" i="1" s="1"/>
  <c r="T85" i="1" s="1"/>
  <c r="S83" i="1"/>
  <c r="S84" i="1" s="1"/>
  <c r="Q83" i="1"/>
  <c r="Q84" i="1" s="1"/>
  <c r="Q85" i="1" s="1"/>
  <c r="P83" i="1"/>
  <c r="P84" i="1" s="1"/>
  <c r="P85" i="1" s="1"/>
  <c r="O83" i="1"/>
  <c r="O84" i="1" s="1"/>
  <c r="O85" i="1" s="1"/>
  <c r="N83" i="1"/>
  <c r="N84" i="1" s="1"/>
  <c r="L83" i="1"/>
  <c r="L84" i="1" s="1"/>
  <c r="L85" i="1" s="1"/>
  <c r="K83" i="1"/>
  <c r="K84" i="1" s="1"/>
  <c r="K85" i="1" s="1"/>
  <c r="J83" i="1"/>
  <c r="J84" i="1" s="1"/>
  <c r="J85" i="1" s="1"/>
  <c r="I83" i="1"/>
  <c r="G83" i="1"/>
  <c r="G84" i="1" s="1"/>
  <c r="G85" i="1" s="1"/>
  <c r="F83" i="1"/>
  <c r="E83" i="1"/>
  <c r="E84" i="1" l="1"/>
  <c r="E85" i="1" s="1"/>
  <c r="F84" i="1"/>
  <c r="F85" i="1" s="1"/>
  <c r="I84" i="1"/>
  <c r="D85" i="1" s="1"/>
  <c r="AL85" i="1"/>
  <c r="W85" i="1"/>
  <c r="AG85" i="1"/>
  <c r="AB85" i="1"/>
  <c r="R85" i="1"/>
  <c r="M85" i="1"/>
  <c r="D83" i="1"/>
  <c r="H85" i="1" l="1"/>
  <c r="D14" i="1"/>
  <c r="D16" i="1" s="1"/>
  <c r="D84" i="1"/>
  <c r="B4" i="2" l="1"/>
  <c r="B5" i="2" s="1"/>
  <c r="B6" i="2" s="1"/>
  <c r="B7" i="2" s="1"/>
  <c r="B8" i="2" s="1"/>
  <c r="B9" i="2" s="1"/>
  <c r="B45" i="2"/>
  <c r="B46" i="2" s="1"/>
  <c r="B47" i="2" s="1"/>
  <c r="B48" i="2" s="1"/>
  <c r="B49" i="2" s="1"/>
  <c r="B55" i="2"/>
  <c r="B56" i="2" s="1"/>
  <c r="B57" i="2" s="1"/>
  <c r="B18" i="2"/>
  <c r="B19" i="2" s="1"/>
  <c r="B20" i="2" s="1"/>
  <c r="B21" i="2" s="1"/>
  <c r="B22" i="2" s="1"/>
  <c r="B23" i="2" s="1"/>
  <c r="B24" i="2" s="1"/>
  <c r="B25" i="2" s="1"/>
  <c r="B27" i="2" s="1"/>
  <c r="B28" i="2" s="1"/>
  <c r="B29" i="2" s="1"/>
  <c r="B30" i="2" s="1"/>
  <c r="B31" i="2" s="1"/>
  <c r="B32" i="2" s="1"/>
  <c r="B33" i="2" s="1"/>
  <c r="B35" i="2"/>
  <c r="B36" i="2" s="1"/>
  <c r="B37" i="2" s="1"/>
  <c r="B38" i="2" s="1"/>
  <c r="B12" i="2"/>
  <c r="B13" i="2" s="1"/>
  <c r="B14" i="2" s="1"/>
  <c r="B15" i="2" s="1"/>
  <c r="B16" i="2" s="1"/>
  <c r="B67" i="2"/>
  <c r="B68" i="2" s="1"/>
  <c r="B40" i="2"/>
  <c r="B41" i="2" s="1"/>
  <c r="B42" i="2" s="1"/>
</calcChain>
</file>

<file path=xl/sharedStrings.xml><?xml version="1.0" encoding="utf-8"?>
<sst xmlns="http://schemas.openxmlformats.org/spreadsheetml/2006/main" count="850" uniqueCount="422">
  <si>
    <t>Agrárgazdasági és Menedzsment Tanszék</t>
  </si>
  <si>
    <t>Nappali tanulmányi rend</t>
  </si>
  <si>
    <t>Tantárgy státusza</t>
  </si>
  <si>
    <t>Megszerzett kredit</t>
  </si>
  <si>
    <t>Gazdaságtudományi alapismeretek</t>
  </si>
  <si>
    <t xml:space="preserve">Agrártechnológiai és agrár-természettudományi alapismeretek </t>
  </si>
  <si>
    <t xml:space="preserve">Agrárgazdasági és vállalkozási alapismeretek </t>
  </si>
  <si>
    <t xml:space="preserve">Regionális és vidékfejlesztési alapismeretek </t>
  </si>
  <si>
    <t xml:space="preserve">Szakmai speciális ismeretek </t>
  </si>
  <si>
    <t>Összes kredit</t>
  </si>
  <si>
    <t>Kód</t>
  </si>
  <si>
    <t>Tantárgy</t>
  </si>
  <si>
    <t>Előfeltétel</t>
  </si>
  <si>
    <t>I. félév</t>
  </si>
  <si>
    <t>II. félév</t>
  </si>
  <si>
    <t>III. félév</t>
  </si>
  <si>
    <t>IV. félév</t>
  </si>
  <si>
    <t>V. félév</t>
  </si>
  <si>
    <t>VI. félév</t>
  </si>
  <si>
    <t>VII. félév</t>
  </si>
  <si>
    <t>Tantárgyfelelős szervezeti egység</t>
  </si>
  <si>
    <t>Ismeretkör/tantárgyfelelős</t>
  </si>
  <si>
    <t>órasz</t>
  </si>
  <si>
    <t>számk.</t>
  </si>
  <si>
    <t>kred.</t>
  </si>
  <si>
    <t>ea.</t>
  </si>
  <si>
    <t>sz.</t>
  </si>
  <si>
    <t>k.</t>
  </si>
  <si>
    <t>sz</t>
  </si>
  <si>
    <t>Kötelező tárgyak</t>
  </si>
  <si>
    <t>Stettner Eleonóra</t>
  </si>
  <si>
    <t>Üzleti informatika</t>
  </si>
  <si>
    <t>gy</t>
  </si>
  <si>
    <t>Barna Róbert</t>
  </si>
  <si>
    <t>Üzleti statisztika</t>
  </si>
  <si>
    <t>Horváthné Kovács Bernadett</t>
  </si>
  <si>
    <t>Mikroökonómia</t>
  </si>
  <si>
    <t>Oroszi Sándor</t>
  </si>
  <si>
    <t>Makroökonómia</t>
  </si>
  <si>
    <t>Tanulás kutatás módszertan</t>
  </si>
  <si>
    <t>Borbély Csaba</t>
  </si>
  <si>
    <t>Növénytermesztés</t>
  </si>
  <si>
    <t>Agrártermelés természettudományi alapjai</t>
  </si>
  <si>
    <t>k5</t>
  </si>
  <si>
    <t>Keszthelyi Sándor</t>
  </si>
  <si>
    <t>Állattenyésztés</t>
  </si>
  <si>
    <t>Holló István</t>
  </si>
  <si>
    <t>Kertészet</t>
  </si>
  <si>
    <t>Mezőgazdasági műszaki alapismeretek</t>
  </si>
  <si>
    <t xml:space="preserve">Agrártermelés természettudományi alapjai </t>
  </si>
  <si>
    <t>Talajtan, vízgazdálkodás</t>
  </si>
  <si>
    <t>Burucs Zoltán</t>
  </si>
  <si>
    <t>Marketing</t>
  </si>
  <si>
    <t>Szigeti Orsolya</t>
  </si>
  <si>
    <t>Üzemgazdaságtan 1.</t>
  </si>
  <si>
    <t>Üzemgazdaságtan 2.</t>
  </si>
  <si>
    <t>Szabó-Szentgróti Gábor</t>
  </si>
  <si>
    <t>Környezetgazdaságtan és fenntarthatóság</t>
  </si>
  <si>
    <t>Pénzügytan</t>
  </si>
  <si>
    <t>Parádi-Dolgos Anett</t>
  </si>
  <si>
    <t>Ellátási lánc menedzsment</t>
  </si>
  <si>
    <t>Csonka Arnold</t>
  </si>
  <si>
    <t>Számvitel alapjai</t>
  </si>
  <si>
    <t>Agrárgazdasági és vállalkozási ismeretek szigorlat</t>
  </si>
  <si>
    <t>Emberi erőforrás menedzsment</t>
  </si>
  <si>
    <t>Berke Szilárd</t>
  </si>
  <si>
    <t>Regionális gazdaságtan</t>
  </si>
  <si>
    <t>Gál Zoltán</t>
  </si>
  <si>
    <t>Regionális elemzési módszerek</t>
  </si>
  <si>
    <t>Mezei Cecícila</t>
  </si>
  <si>
    <t xml:space="preserve">Vidékfejlesztés </t>
  </si>
  <si>
    <t>Szabó Kinga</t>
  </si>
  <si>
    <t>Stratégiai menedzsment</t>
  </si>
  <si>
    <t>Regionális és vidékfejlesztési ismeretek szigorlat</t>
  </si>
  <si>
    <t>Térinformatika</t>
  </si>
  <si>
    <t>Vezetés-szervezés</t>
  </si>
  <si>
    <t>Kőműves Zsolt</t>
  </si>
  <si>
    <t>Nagy Imre</t>
  </si>
  <si>
    <t>Gazdasági rendszerek társadalomtudományi alapjai</t>
  </si>
  <si>
    <t>Molnár Gábor</t>
  </si>
  <si>
    <t>Szakmai idegen nyelv ismeretkör</t>
  </si>
  <si>
    <t>Szakmai idegen nyelv 1.</t>
  </si>
  <si>
    <t>Idegen Nyelvi Központ</t>
  </si>
  <si>
    <t>Kopházi Erzsébet</t>
  </si>
  <si>
    <t>Szakmai idegen nyelv 2.</t>
  </si>
  <si>
    <t>Szakmai idegen nyelv 3</t>
  </si>
  <si>
    <t>Szaknyelvi szigorlat</t>
  </si>
  <si>
    <t>Összesen</t>
  </si>
  <si>
    <t xml:space="preserve">Szakdolgozatkészítés és gyakorlati képzés </t>
  </si>
  <si>
    <t>Szakszeminárium 1.</t>
  </si>
  <si>
    <t>Olsovszkyné Némedi Andrea</t>
  </si>
  <si>
    <t>Szakszeminárium 2.</t>
  </si>
  <si>
    <t>Kötelező összesen</t>
  </si>
  <si>
    <t>Kötelező féléves összesen</t>
  </si>
  <si>
    <t>Szabadon választható tárgyak (15 kredit teljesítése kötelező)</t>
  </si>
  <si>
    <t>Projektmenedzsment és tanácsadás</t>
  </si>
  <si>
    <t>gy5</t>
  </si>
  <si>
    <t>sz5</t>
  </si>
  <si>
    <t>Kalkulus</t>
  </si>
  <si>
    <t>Agrárgazdaságtan és agrárpolitika</t>
  </si>
  <si>
    <t xml:space="preserve">Speciális szakmai ismeretek </t>
  </si>
  <si>
    <t>Összefügggő szakmai gyakorlat</t>
  </si>
  <si>
    <t>3 hét</t>
  </si>
  <si>
    <t>Munkagyakorlat</t>
  </si>
  <si>
    <t>Szakdolgozat készítés és gyakorlati képzés</t>
  </si>
  <si>
    <t>Szabadon választható tárgyak</t>
  </si>
  <si>
    <t>Metzger Szilvia</t>
  </si>
  <si>
    <t>Agrárjog és közigazgatás</t>
  </si>
  <si>
    <t>Nemzetközi gazdaságtan és EU ismeretek</t>
  </si>
  <si>
    <t>k</t>
  </si>
  <si>
    <t>Informatikai modul</t>
  </si>
  <si>
    <t>Vállalatirányítási rendszerek</t>
  </si>
  <si>
    <t>Kereső alkalmazások üzleti használata</t>
  </si>
  <si>
    <t>Nagy Enikő</t>
  </si>
  <si>
    <t xml:space="preserve">Számítógépes problémamegoldás az excel programcsomag bővítményeivel </t>
  </si>
  <si>
    <t>Élelmiszermarketing modul</t>
  </si>
  <si>
    <t>Élelmiszerismeret</t>
  </si>
  <si>
    <t>Élelmiszer fogyasztói magatartás</t>
  </si>
  <si>
    <t>Élelmiszeripar versenyképessége</t>
  </si>
  <si>
    <t>Cégvezetés modul</t>
  </si>
  <si>
    <t>Munkaerő-piaci ismeretek</t>
  </si>
  <si>
    <t>7 szokás tréning</t>
  </si>
  <si>
    <t>Karriermenedzsment</t>
  </si>
  <si>
    <t>Kereskedelmi logisztika modul</t>
  </si>
  <si>
    <t>Élelmiszer lánc menedzsment</t>
  </si>
  <si>
    <t>Agrárgazdasági és Menedzsment</t>
  </si>
  <si>
    <t>Nemzetközi logisztika</t>
  </si>
  <si>
    <t>Logisztikai informatika</t>
  </si>
  <si>
    <t>Bánkuti Gyöngyi</t>
  </si>
  <si>
    <t>Nagy Mónika Zita</t>
  </si>
  <si>
    <t>Pénzügy és Közgazdaságtan</t>
  </si>
  <si>
    <t>Növénytermesztési és Növényvédelmi</t>
  </si>
  <si>
    <t>Természetvédelmi és Környezetgazdasági</t>
  </si>
  <si>
    <t>Állattenyésztés-technológia és Menedzsment</t>
  </si>
  <si>
    <t xml:space="preserve">Táplálkozástudományi és Termeléstechnológiai </t>
  </si>
  <si>
    <t>Természeti Erőforrások</t>
  </si>
  <si>
    <t>Fertő Imre</t>
  </si>
  <si>
    <t>Koponicsné Györke Diána</t>
  </si>
  <si>
    <t>Társadalomtudományi</t>
  </si>
  <si>
    <t>Kiss Zoltán</t>
  </si>
  <si>
    <t>Sport Iroda és Létesítmény Központ</t>
  </si>
  <si>
    <t>A modul tárgyainak teljesítését követően vehető fel</t>
  </si>
  <si>
    <t>VIDÉKFEJLESZTÉSI AGRÁRMÉRNÖKI ALAPKÉPZÉSI SZAK</t>
  </si>
  <si>
    <t>Szakkollégiumi tevékenység</t>
  </si>
  <si>
    <t>További Szabadon választható tárgyak</t>
  </si>
  <si>
    <t>Szakmai idegen nyelv 4.</t>
  </si>
  <si>
    <t>Szaknyelvi előkészítő</t>
  </si>
  <si>
    <t>Testnevelés 1.</t>
  </si>
  <si>
    <t>Testnevelés 2.</t>
  </si>
  <si>
    <t>Végvári György</t>
  </si>
  <si>
    <t>Biokémiai</t>
  </si>
  <si>
    <t>Vargáné Visi Éva</t>
  </si>
  <si>
    <t>Bevezetés a környezetpolitikába</t>
  </si>
  <si>
    <t>Bevezetés a helyi gazdaságfejlesztésbe</t>
  </si>
  <si>
    <t>Területi tervezés alapjai</t>
  </si>
  <si>
    <t>3BMAT1KAL00017</t>
  </si>
  <si>
    <t>3BMAT1UIF00017</t>
  </si>
  <si>
    <t>3BTVK1AJK00017</t>
  </si>
  <si>
    <t>3BRTS1UST00017</t>
  </si>
  <si>
    <t>3BPKT1MKR00017</t>
  </si>
  <si>
    <t>3BPKT1MAO00017</t>
  </si>
  <si>
    <t>3BAMT1TKM00017</t>
  </si>
  <si>
    <t>3BNNT1NVN00017</t>
  </si>
  <si>
    <t>3BATT1ALT00017</t>
  </si>
  <si>
    <t>3BNNT1KER00017</t>
  </si>
  <si>
    <t>3BTTT1MMA00017</t>
  </si>
  <si>
    <t>3BBKT1ATA00017</t>
  </si>
  <si>
    <t>3BRTT1KEF00017</t>
  </si>
  <si>
    <t>3BTET1TVG00017</t>
  </si>
  <si>
    <t>3BMKT1MRK100017</t>
  </si>
  <si>
    <t>3BAMT1UZE00017</t>
  </si>
  <si>
    <t>3BPKT1PET00017</t>
  </si>
  <si>
    <t>3BAMT1ELM00017</t>
  </si>
  <si>
    <t>3BAMT1AEA00017</t>
  </si>
  <si>
    <t>3BPKT1SZA00017</t>
  </si>
  <si>
    <t>3BAMT1AVI00017</t>
  </si>
  <si>
    <t>3BAMT1EMB00017</t>
  </si>
  <si>
    <t>3BRTS1REG00017</t>
  </si>
  <si>
    <t>3BRTS1REM00017</t>
  </si>
  <si>
    <t>3BRTS1TTA00017</t>
  </si>
  <si>
    <t>3BRTS1VID00017</t>
  </si>
  <si>
    <t>3BAMT1STR00017</t>
  </si>
  <si>
    <t>3BNGK1NGE00017</t>
  </si>
  <si>
    <t>3BRTS1RVI00017</t>
  </si>
  <si>
    <t>3BMIT1TER00017</t>
  </si>
  <si>
    <t>3BRTS1BAK00017</t>
  </si>
  <si>
    <t>3BRST1BAH00017</t>
  </si>
  <si>
    <t>3BTTT1GRT00017</t>
  </si>
  <si>
    <t>3BINI1SIN00017</t>
  </si>
  <si>
    <t>3BINI1SZS00017</t>
  </si>
  <si>
    <t>3BSLK1TES00017</t>
  </si>
  <si>
    <t>3BSLK1TSN00017</t>
  </si>
  <si>
    <t>3BMKT1MGY00017</t>
  </si>
  <si>
    <t>3BMKT1OSG00017</t>
  </si>
  <si>
    <t>3BMIT3VIR00017</t>
  </si>
  <si>
    <t>3BMIT3SPE00017</t>
  </si>
  <si>
    <t>3BAMKT3ELE00017</t>
  </si>
  <si>
    <t>3BMKT3EFM00017</t>
  </si>
  <si>
    <t>3BMKT3EIV00017</t>
  </si>
  <si>
    <t>3BAMT3MPI00017</t>
  </si>
  <si>
    <t>3BAMT3HST00017</t>
  </si>
  <si>
    <t>3BAMT3KMT00017</t>
  </si>
  <si>
    <t>3BAMT3ELM00017</t>
  </si>
  <si>
    <t>3BAMT3NLO00017</t>
  </si>
  <si>
    <t>3BMIT3LIN00017</t>
  </si>
  <si>
    <t>3BINI3SZI00017</t>
  </si>
  <si>
    <t>3BINI3SZE00017</t>
  </si>
  <si>
    <t>3MAMT3SZK00017</t>
  </si>
  <si>
    <t>Calculus</t>
  </si>
  <si>
    <t>Business Informatics</t>
  </si>
  <si>
    <t xml:space="preserve">Law and public administration </t>
  </si>
  <si>
    <t>Business Statistics</t>
  </si>
  <si>
    <t>Microeconomics</t>
  </si>
  <si>
    <t>Macroeconomics</t>
  </si>
  <si>
    <t>Learning and Research Methodology</t>
  </si>
  <si>
    <t>Crop Production</t>
  </si>
  <si>
    <t>Animal Husbandry</t>
  </si>
  <si>
    <t>Horticulture</t>
  </si>
  <si>
    <t>Introduction to Agricultural Mechanics</t>
  </si>
  <si>
    <t>Introduction to Natural Sciences Applied in Agricultural Production</t>
  </si>
  <si>
    <t>Environmental Economics and Sustainability</t>
  </si>
  <si>
    <t>Pedology and Water Resources Management</t>
  </si>
  <si>
    <t>Farm Management 1</t>
  </si>
  <si>
    <t>Farm Management 2</t>
  </si>
  <si>
    <t>Finance</t>
  </si>
  <si>
    <t>Supply Chain Management</t>
  </si>
  <si>
    <t>Agricultural Economics and Policy</t>
  </si>
  <si>
    <t>Basics of Accounting</t>
  </si>
  <si>
    <t>Final Exam in Agricultural Economics and Enterpreneurship</t>
  </si>
  <si>
    <t>Human Resource Management</t>
  </si>
  <si>
    <t>Regional Economics</t>
  </si>
  <si>
    <t>Regional Analytical Methods</t>
  </si>
  <si>
    <t>Basics of Spatial Planning and programming</t>
  </si>
  <si>
    <t>Rural Development</t>
  </si>
  <si>
    <t>Strategic Management</t>
  </si>
  <si>
    <t>International Economics anf EU</t>
  </si>
  <si>
    <t>Final Exam in Regional and Rural Development</t>
  </si>
  <si>
    <t>Geographical Information Systems</t>
  </si>
  <si>
    <t>Management and Leadership</t>
  </si>
  <si>
    <t>Introduction to Environmental Policy</t>
  </si>
  <si>
    <t>Introduction to Local economic and enterprise development</t>
  </si>
  <si>
    <t>Introduction to Social Sciences of Economic Systems</t>
  </si>
  <si>
    <t>Foreign Language and terminology 1.</t>
  </si>
  <si>
    <t>Foreign Language and terminology 2.</t>
  </si>
  <si>
    <t>Foreign Language and terminology 3.</t>
  </si>
  <si>
    <t>Final Exam in Foreign Language and Terminology</t>
  </si>
  <si>
    <t>Thesis Seminar 1</t>
  </si>
  <si>
    <t>Thesis Seminar 2</t>
  </si>
  <si>
    <t>Thesis Seminar 3</t>
  </si>
  <si>
    <t xml:space="preserve">Working </t>
  </si>
  <si>
    <t>Internship Program</t>
  </si>
  <si>
    <t>ERP Systems</t>
  </si>
  <si>
    <t>Web Search Applications for Business</t>
  </si>
  <si>
    <t xml:space="preserve">Computer-based Problem Solving with Excel </t>
  </si>
  <si>
    <t>Basics of Food Studies</t>
  </si>
  <si>
    <t>Food Consumer Behaviour</t>
  </si>
  <si>
    <t>Comptetiveness of Food Industry</t>
  </si>
  <si>
    <t>Introduction to Labour Markets</t>
  </si>
  <si>
    <t>7 Habits Training</t>
  </si>
  <si>
    <t>Career Management</t>
  </si>
  <si>
    <t>Food Supply Chain Management</t>
  </si>
  <si>
    <t>International Logistics</t>
  </si>
  <si>
    <t>Informatics in Logistics</t>
  </si>
  <si>
    <t>Foreign Language and terminology 4.</t>
  </si>
  <si>
    <t>Preparatory Course to Foreign Language and Terminology</t>
  </si>
  <si>
    <t>College for Advanced Studies</t>
  </si>
  <si>
    <t>Physical Education 1.</t>
  </si>
  <si>
    <t>Physical Education 2.</t>
  </si>
  <si>
    <t>3BAMT1UGA00017</t>
  </si>
  <si>
    <t>3BINI1INY00017</t>
  </si>
  <si>
    <t>3BINI1IDE00017</t>
  </si>
  <si>
    <t>Szakszemniárium 3.</t>
  </si>
  <si>
    <t>Lukács Aurél István</t>
  </si>
  <si>
    <t>Tóth Gergely</t>
  </si>
  <si>
    <t>Project Management and Extension Services</t>
  </si>
  <si>
    <t>3BAMT1PMT00018</t>
  </si>
  <si>
    <t>Wickert Irén</t>
  </si>
  <si>
    <t>Módszertani Intézet</t>
  </si>
  <si>
    <t>Regionális- és Agrárgazdaságtani Intézet</t>
  </si>
  <si>
    <t>Pénzügy és Számvitel Intézet</t>
  </si>
  <si>
    <t>Marketing és Menedzsment Intézet</t>
  </si>
  <si>
    <t>szak</t>
  </si>
  <si>
    <t>modul</t>
  </si>
  <si>
    <t>kurzuskód</t>
  </si>
  <si>
    <t>kurzusnév</t>
  </si>
  <si>
    <t>féléve</t>
  </si>
  <si>
    <t>óraszáma (EA)</t>
  </si>
  <si>
    <t>óraszáma(sz)</t>
  </si>
  <si>
    <t>kreditértéke</t>
  </si>
  <si>
    <t>tf oktatója</t>
  </si>
  <si>
    <t>intézete</t>
  </si>
  <si>
    <t>3BNVAM18</t>
  </si>
  <si>
    <t>3BNVAM19</t>
  </si>
  <si>
    <t>3BNVAM20</t>
  </si>
  <si>
    <t>3BNVAM21</t>
  </si>
  <si>
    <t>3BNVAM22</t>
  </si>
  <si>
    <t>3BNVAM23</t>
  </si>
  <si>
    <t>3BNVAM24</t>
  </si>
  <si>
    <t>3BNVAM25</t>
  </si>
  <si>
    <t>3BNVAM27</t>
  </si>
  <si>
    <t>3BNVAM28</t>
  </si>
  <si>
    <t>3BNVAM29</t>
  </si>
  <si>
    <t>3BNVAM30</t>
  </si>
  <si>
    <t>3BNVAM31</t>
  </si>
  <si>
    <t>3BNVAM32</t>
  </si>
  <si>
    <t>3BNVAM33</t>
  </si>
  <si>
    <t>3BNVAM34</t>
  </si>
  <si>
    <t>3BNVAM36</t>
  </si>
  <si>
    <t>3BNVAM37</t>
  </si>
  <si>
    <t>3BNVAM38</t>
  </si>
  <si>
    <t>3BNVAM39</t>
  </si>
  <si>
    <t>3BNVAM40</t>
  </si>
  <si>
    <t>3BNVAM41</t>
  </si>
  <si>
    <t>3BNVAM42</t>
  </si>
  <si>
    <t>3BNVAM43</t>
  </si>
  <si>
    <t>3BNVAM44</t>
  </si>
  <si>
    <t>3BNVAM45</t>
  </si>
  <si>
    <t>3BNVAM47</t>
  </si>
  <si>
    <t>3BNVAM48</t>
  </si>
  <si>
    <t>3BNVAM49</t>
  </si>
  <si>
    <t>3BNVAM50</t>
  </si>
  <si>
    <t>3BNVAM51</t>
  </si>
  <si>
    <t>3BNVAM52</t>
  </si>
  <si>
    <t>3BNVAM53</t>
  </si>
  <si>
    <t>3BNVAM54</t>
  </si>
  <si>
    <t>3BNVAM55</t>
  </si>
  <si>
    <t>3BNVAM57</t>
  </si>
  <si>
    <t>3BNVAM58</t>
  </si>
  <si>
    <t>3BNVAM59</t>
  </si>
  <si>
    <t>3BNVAM60</t>
  </si>
  <si>
    <t>3BNVAM61</t>
  </si>
  <si>
    <t>3BNVAM62</t>
  </si>
  <si>
    <t>3BNVAM64</t>
  </si>
  <si>
    <t>3BNVAM65</t>
  </si>
  <si>
    <t>3BNVAM66</t>
  </si>
  <si>
    <t>3BNVAM67</t>
  </si>
  <si>
    <t>3BNVAM68</t>
  </si>
  <si>
    <t>3BNVAM70</t>
  </si>
  <si>
    <t>3BNVAM71</t>
  </si>
  <si>
    <t>3BNVAM72</t>
  </si>
  <si>
    <t>3BNVAM73</t>
  </si>
  <si>
    <t>3BNVAM74</t>
  </si>
  <si>
    <t>3BNVAM75</t>
  </si>
  <si>
    <t>3BNVAM76</t>
  </si>
  <si>
    <t>3BNVAM77</t>
  </si>
  <si>
    <t>3BNVAM82</t>
  </si>
  <si>
    <t>3BNVAM83</t>
  </si>
  <si>
    <t>3BNVAM84</t>
  </si>
  <si>
    <t>3BNVAM85</t>
  </si>
  <si>
    <t>3BNVAM86</t>
  </si>
  <si>
    <t>3BNVAM87</t>
  </si>
  <si>
    <t>3BNVAM88</t>
  </si>
  <si>
    <t>3BNVAM89</t>
  </si>
  <si>
    <t>3BNVAM90</t>
  </si>
  <si>
    <t>3BNVAM91</t>
  </si>
  <si>
    <t>3BNVAM92</t>
  </si>
  <si>
    <t>3BNVAM93</t>
  </si>
  <si>
    <t>3BNVAM94</t>
  </si>
  <si>
    <t>3BNVAM95</t>
  </si>
  <si>
    <t>3BNVAM96</t>
  </si>
  <si>
    <t>3BNVAM97</t>
  </si>
  <si>
    <t>3BNVAM98</t>
  </si>
  <si>
    <t>3BNVAM99</t>
  </si>
  <si>
    <t>3BNVAM100</t>
  </si>
  <si>
    <t>3BNVAM101</t>
  </si>
  <si>
    <t>Összeg / kreditértéke</t>
  </si>
  <si>
    <t>Sorcímkék</t>
  </si>
  <si>
    <t>Végösszeg</t>
  </si>
  <si>
    <t>3BNVAM26</t>
  </si>
  <si>
    <t>3BNVAM35</t>
  </si>
  <si>
    <t>3BNVAM46</t>
  </si>
  <si>
    <t>3BNVAM56</t>
  </si>
  <si>
    <t>3BNVAM63</t>
  </si>
  <si>
    <t>3BNVAM69</t>
  </si>
  <si>
    <t>3BNVAM78</t>
  </si>
  <si>
    <t>3BNVAM79</t>
  </si>
  <si>
    <t>3BNVAM80</t>
  </si>
  <si>
    <t>3BNVAM81</t>
  </si>
  <si>
    <t>3BNVAM102</t>
  </si>
  <si>
    <t>3BNVAM103</t>
  </si>
  <si>
    <t>3BNVAM104</t>
  </si>
  <si>
    <t>3BNVAM105</t>
  </si>
  <si>
    <t>3BNVAM106</t>
  </si>
  <si>
    <t>3BNVAM107</t>
  </si>
  <si>
    <t>3BNVAM108</t>
  </si>
  <si>
    <t>3BNVAM109</t>
  </si>
  <si>
    <t>3BNVAM110</t>
  </si>
  <si>
    <t>3BNVAM111</t>
  </si>
  <si>
    <t>3BNVAM112</t>
  </si>
  <si>
    <t>3BNVAM113</t>
  </si>
  <si>
    <t>3BNVAM114</t>
  </si>
  <si>
    <t>3BNVAM115</t>
  </si>
  <si>
    <t>3BNVAM116</t>
  </si>
  <si>
    <t>3BNVAM117</t>
  </si>
  <si>
    <t>Tanulás és kutatás módszertan</t>
  </si>
  <si>
    <t>Vezetés és szervezés</t>
  </si>
  <si>
    <t>GTK</t>
  </si>
  <si>
    <t>Böröndi-Fülöp Nikoletta</t>
  </si>
  <si>
    <t>Külföldön teljesített kurzus 1.</t>
  </si>
  <si>
    <t>Moblity course 1</t>
  </si>
  <si>
    <t>Moblity course 2</t>
  </si>
  <si>
    <t>Moblity course 3</t>
  </si>
  <si>
    <t>Nemzetközi kreditmobilitási modul*</t>
  </si>
  <si>
    <t xml:space="preserve">*A fogadó intézmény teljesítendő kreditekre vonatkozó elvárásai és kínált kurzuslistája szerint  (előzetesen a szakfelelőssel egyeztetett és az oktatási dékánhelyettes jóváhagyásával) felvett kurzusok. Meglévő és új Erasmus+ partnerintézményekben lehet részt venni mobilitásban az intézményi pályázati kiírásokban meghirdetett módon, a harmadik félévtől. A külföldi intézményben teljestített kurzusok elfogadásának alapdokumentuma a hallgatóval kötött Mobilitási Tanulmányi Szerződés (Learning agreement, amely rögzíti a törzstárgyak ekvivalenciáját) és a fogadó intézmény által kiállított Tanulmányi eredmények dokumentum (Transcript of credits). A beszámítás szabadon választható kurzusként hazai kreditértéken történik. A külföldi intézmény idegen nyelvi kurzusai és interkulturális témájú kurzusai is felvehetők, de a szaktárgyi kreditek túlsúlyát biztosítani kell.(Két lezárt félévet követően van lehetőség pályázni.) </t>
  </si>
  <si>
    <t>3BVAM3NK100019</t>
  </si>
  <si>
    <t>3BVAM3NK200019</t>
  </si>
  <si>
    <t>Képzési program (KPR) kódja: 3BNVAM19</t>
  </si>
  <si>
    <t>Érvényes: 2019. szeptembertől</t>
  </si>
  <si>
    <t>Szakszeminárium 3.</t>
  </si>
  <si>
    <t>Szakszeminárium 1. (forrás- és feldolgozásismeret)</t>
  </si>
  <si>
    <t>Szakszeminárium 2. (tudományos dolgozatok készítése)</t>
  </si>
  <si>
    <t>3BMOD1SS100019</t>
  </si>
  <si>
    <t>3BMOD1SS200019</t>
  </si>
  <si>
    <t>Választott konzulens</t>
  </si>
  <si>
    <t>Adatbázisok üzleti használata</t>
  </si>
  <si>
    <t>gyj</t>
  </si>
  <si>
    <t>3BAMT1VSZ00019</t>
  </si>
  <si>
    <t>3BMIT3AUH00019</t>
  </si>
  <si>
    <t>3BGTK1SS100019</t>
  </si>
  <si>
    <t>Külföldön teljesített kurzus 2.</t>
  </si>
  <si>
    <t>Külföldön teljesített kurzus 3.</t>
  </si>
  <si>
    <t>3BVAM3NK300019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</si>
</sst>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20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4"/>
      <color rgb="FFFF0000"/>
      <name val="Arial"/>
      <family val="2"/>
      <charset val="238"/>
    </font>
    <font>
      <b/>
      <sz val="14"/>
      <name val="Arial"/>
      <family val="2"/>
      <charset val="238"/>
    </font>
    <font>
      <b/>
      <sz val="12"/>
      <name val="Arial"/>
      <family val="2"/>
      <charset val="238"/>
    </font>
    <font>
      <b/>
      <sz val="11"/>
      <name val="Arial"/>
      <family val="2"/>
      <charset val="238"/>
    </font>
    <font>
      <i/>
      <sz val="11"/>
      <name val="Arial"/>
      <family val="2"/>
      <charset val="238"/>
    </font>
    <font>
      <b/>
      <sz val="10"/>
      <name val="Arial"/>
      <family val="2"/>
      <charset val="238"/>
    </font>
    <font>
      <b/>
      <sz val="8"/>
      <name val="Arial"/>
      <family val="2"/>
      <charset val="238"/>
    </font>
    <font>
      <sz val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color rgb="FFFFFF00"/>
      <name val="Arial"/>
      <family val="2"/>
      <charset val="238"/>
    </font>
    <font>
      <sz val="10"/>
      <color indexed="10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color theme="1" tint="4.9989318521683403E-2"/>
      <name val="Arial"/>
      <family val="2"/>
      <charset val="238"/>
    </font>
    <font>
      <sz val="11"/>
      <name val="Calibri"/>
      <family val="2"/>
      <scheme val="minor"/>
    </font>
    <font>
      <i/>
      <sz val="10"/>
      <name val="Arial"/>
      <family val="2"/>
      <charset val="238"/>
    </font>
    <font>
      <sz val="12"/>
      <name val="Arial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7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14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1" fillId="0" borderId="0" xfId="0" applyFont="1"/>
    <xf numFmtId="0" fontId="6" fillId="0" borderId="0" xfId="0" applyFont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164" fontId="1" fillId="0" borderId="0" xfId="0" applyNumberFormat="1" applyFont="1" applyAlignment="1">
      <alignment vertical="center"/>
    </xf>
    <xf numFmtId="0" fontId="7" fillId="0" borderId="0" xfId="0" applyFont="1"/>
    <xf numFmtId="0" fontId="8" fillId="0" borderId="16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9" fillId="0" borderId="0" xfId="0" applyFont="1" applyFill="1"/>
    <xf numFmtId="0" fontId="1" fillId="0" borderId="26" xfId="0" applyFont="1" applyFill="1" applyBorder="1" applyAlignment="1">
      <alignment horizontal="center" vertical="center"/>
    </xf>
    <xf numFmtId="0" fontId="1" fillId="0" borderId="27" xfId="0" applyFont="1" applyFill="1" applyBorder="1" applyAlignment="1">
      <alignment horizontal="center" vertical="center"/>
    </xf>
    <xf numFmtId="0" fontId="1" fillId="0" borderId="28" xfId="0" applyFont="1" applyFill="1" applyBorder="1" applyAlignment="1">
      <alignment horizontal="center" vertical="center"/>
    </xf>
    <xf numFmtId="0" fontId="9" fillId="0" borderId="0" xfId="0" applyFont="1" applyFill="1" applyBorder="1"/>
    <xf numFmtId="0" fontId="1" fillId="0" borderId="38" xfId="0" applyFont="1" applyBorder="1" applyAlignment="1">
      <alignment horizontal="center"/>
    </xf>
    <xf numFmtId="0" fontId="1" fillId="0" borderId="39" xfId="0" applyFont="1" applyBorder="1" applyAlignment="1">
      <alignment horizontal="center"/>
    </xf>
    <xf numFmtId="0" fontId="1" fillId="0" borderId="39" xfId="0" applyFont="1" applyFill="1" applyBorder="1" applyAlignment="1">
      <alignment horizontal="center" vertical="center"/>
    </xf>
    <xf numFmtId="0" fontId="1" fillId="0" borderId="38" xfId="0" applyFont="1" applyFill="1" applyBorder="1" applyAlignment="1">
      <alignment horizontal="center" vertical="center"/>
    </xf>
    <xf numFmtId="0" fontId="1" fillId="0" borderId="40" xfId="0" applyFont="1" applyFill="1" applyBorder="1" applyAlignment="1">
      <alignment horizontal="center" vertical="center"/>
    </xf>
    <xf numFmtId="0" fontId="1" fillId="0" borderId="41" xfId="0" applyFont="1" applyFill="1" applyBorder="1" applyAlignment="1">
      <alignment horizontal="left" vertical="center" shrinkToFit="1"/>
    </xf>
    <xf numFmtId="0" fontId="9" fillId="0" borderId="43" xfId="0" applyFont="1" applyFill="1" applyBorder="1" applyAlignment="1">
      <alignment horizontal="center"/>
    </xf>
    <xf numFmtId="0" fontId="9" fillId="0" borderId="39" xfId="0" applyFont="1" applyFill="1" applyBorder="1" applyAlignment="1">
      <alignment horizontal="center"/>
    </xf>
    <xf numFmtId="0" fontId="9" fillId="0" borderId="40" xfId="0" applyFont="1" applyFill="1" applyBorder="1" applyAlignment="1">
      <alignment horizontal="center"/>
    </xf>
    <xf numFmtId="0" fontId="1" fillId="0" borderId="43" xfId="0" applyFont="1" applyFill="1" applyBorder="1" applyAlignment="1">
      <alignment horizontal="center" vertical="center"/>
    </xf>
    <xf numFmtId="0" fontId="10" fillId="0" borderId="0" xfId="0" applyFont="1" applyFill="1"/>
    <xf numFmtId="0" fontId="1" fillId="0" borderId="42" xfId="0" applyFont="1" applyFill="1" applyBorder="1" applyAlignment="1">
      <alignment horizontal="left" vertical="center" shrinkToFit="1"/>
    </xf>
    <xf numFmtId="0" fontId="1" fillId="0" borderId="4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9" fillId="0" borderId="15" xfId="0" applyFont="1" applyFill="1" applyBorder="1" applyAlignment="1">
      <alignment horizontal="center"/>
    </xf>
    <xf numFmtId="0" fontId="9" fillId="0" borderId="16" xfId="0" applyFont="1" applyFill="1" applyBorder="1" applyAlignment="1">
      <alignment horizontal="center"/>
    </xf>
    <xf numFmtId="0" fontId="9" fillId="0" borderId="5" xfId="0" applyFont="1" applyFill="1" applyBorder="1" applyAlignment="1">
      <alignment horizontal="center"/>
    </xf>
    <xf numFmtId="0" fontId="1" fillId="0" borderId="44" xfId="0" applyFont="1" applyFill="1" applyBorder="1" applyAlignment="1">
      <alignment horizontal="center" vertical="center"/>
    </xf>
    <xf numFmtId="0" fontId="1" fillId="0" borderId="45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46" xfId="0" applyFont="1" applyFill="1" applyBorder="1" applyAlignment="1">
      <alignment horizontal="left" vertical="center" shrinkToFit="1"/>
    </xf>
    <xf numFmtId="0" fontId="1" fillId="0" borderId="18" xfId="0" applyFont="1" applyFill="1" applyBorder="1" applyAlignment="1">
      <alignment horizontal="center" vertical="center"/>
    </xf>
    <xf numFmtId="0" fontId="1" fillId="0" borderId="19" xfId="0" applyFont="1" applyFill="1" applyBorder="1" applyAlignment="1">
      <alignment horizontal="center" vertical="center"/>
    </xf>
    <xf numFmtId="0" fontId="1" fillId="0" borderId="20" xfId="0" applyFont="1" applyFill="1" applyBorder="1" applyAlignment="1">
      <alignment horizontal="center" vertical="center"/>
    </xf>
    <xf numFmtId="0" fontId="9" fillId="0" borderId="47" xfId="0" applyFont="1" applyFill="1" applyBorder="1" applyAlignment="1">
      <alignment horizontal="center"/>
    </xf>
    <xf numFmtId="0" fontId="9" fillId="0" borderId="19" xfId="0" applyFont="1" applyFill="1" applyBorder="1" applyAlignment="1">
      <alignment horizontal="center"/>
    </xf>
    <xf numFmtId="0" fontId="9" fillId="0" borderId="20" xfId="0" applyFont="1" applyFill="1" applyBorder="1" applyAlignment="1">
      <alignment horizontal="center"/>
    </xf>
    <xf numFmtId="0" fontId="1" fillId="0" borderId="37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left" vertical="center" shrinkToFit="1"/>
    </xf>
    <xf numFmtId="0" fontId="7" fillId="8" borderId="25" xfId="0" applyFont="1" applyFill="1" applyBorder="1" applyAlignment="1">
      <alignment horizontal="center" vertical="center"/>
    </xf>
    <xf numFmtId="0" fontId="7" fillId="8" borderId="24" xfId="0" applyFont="1" applyFill="1" applyBorder="1" applyAlignment="1">
      <alignment horizontal="center" vertical="center"/>
    </xf>
    <xf numFmtId="0" fontId="11" fillId="0" borderId="0" xfId="0" applyFont="1" applyFill="1" applyBorder="1"/>
    <xf numFmtId="0" fontId="1" fillId="0" borderId="48" xfId="0" applyFont="1" applyBorder="1" applyAlignment="1">
      <alignment horizontal="center" vertical="center"/>
    </xf>
    <xf numFmtId="0" fontId="1" fillId="0" borderId="34" xfId="0" applyFont="1" applyFill="1" applyBorder="1" applyAlignment="1">
      <alignment horizontal="left" vertical="center" shrinkToFit="1"/>
    </xf>
    <xf numFmtId="0" fontId="1" fillId="0" borderId="50" xfId="0" applyFont="1" applyFill="1" applyBorder="1" applyAlignment="1">
      <alignment horizontal="center" vertical="center"/>
    </xf>
    <xf numFmtId="0" fontId="1" fillId="0" borderId="53" xfId="0" applyFont="1" applyBorder="1" applyAlignment="1">
      <alignment vertical="center" shrinkToFit="1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51" xfId="0" applyFont="1" applyFill="1" applyBorder="1" applyAlignment="1">
      <alignment horizontal="center" vertical="center"/>
    </xf>
    <xf numFmtId="0" fontId="7" fillId="8" borderId="21" xfId="0" applyFont="1" applyFill="1" applyBorder="1" applyAlignment="1">
      <alignment vertical="center" shrinkToFit="1"/>
    </xf>
    <xf numFmtId="0" fontId="7" fillId="8" borderId="1" xfId="0" applyFont="1" applyFill="1" applyBorder="1" applyAlignment="1">
      <alignment horizontal="center" vertical="center"/>
    </xf>
    <xf numFmtId="0" fontId="7" fillId="8" borderId="23" xfId="0" applyFont="1" applyFill="1" applyBorder="1" applyAlignment="1">
      <alignment horizontal="center" vertical="center"/>
    </xf>
    <xf numFmtId="0" fontId="1" fillId="0" borderId="0" xfId="0" applyFont="1" applyFill="1"/>
    <xf numFmtId="0" fontId="1" fillId="0" borderId="0" xfId="0" applyFont="1" applyAlignment="1">
      <alignment horizontal="left"/>
    </xf>
    <xf numFmtId="0" fontId="13" fillId="0" borderId="0" xfId="0" applyFont="1" applyFill="1"/>
    <xf numFmtId="0" fontId="0" fillId="0" borderId="0" xfId="0" applyFill="1"/>
    <xf numFmtId="0" fontId="7" fillId="10" borderId="1" xfId="0" applyFont="1" applyFill="1" applyBorder="1" applyAlignment="1">
      <alignment horizontal="left" vertical="center" shrinkToFit="1"/>
    </xf>
    <xf numFmtId="0" fontId="7" fillId="10" borderId="21" xfId="0" applyFont="1" applyFill="1" applyBorder="1" applyAlignment="1">
      <alignment vertical="center" shrinkToFit="1"/>
    </xf>
    <xf numFmtId="0" fontId="7" fillId="10" borderId="21" xfId="0" applyFont="1" applyFill="1" applyBorder="1" applyAlignment="1">
      <alignment horizontal="center" vertical="center" shrinkToFit="1"/>
    </xf>
    <xf numFmtId="0" fontId="7" fillId="10" borderId="22" xfId="0" applyFont="1" applyFill="1" applyBorder="1" applyAlignment="1">
      <alignment horizontal="center" vertical="center" shrinkToFit="1"/>
    </xf>
    <xf numFmtId="0" fontId="7" fillId="10" borderId="24" xfId="0" applyFont="1" applyFill="1" applyBorder="1" applyAlignment="1">
      <alignment horizontal="center" vertical="center"/>
    </xf>
    <xf numFmtId="0" fontId="7" fillId="10" borderId="23" xfId="0" applyFont="1" applyFill="1" applyBorder="1" applyAlignment="1">
      <alignment horizontal="center" vertical="center" shrinkToFit="1"/>
    </xf>
    <xf numFmtId="0" fontId="7" fillId="10" borderId="22" xfId="0" applyFont="1" applyFill="1" applyBorder="1" applyAlignment="1">
      <alignment vertical="center" shrinkToFit="1"/>
    </xf>
    <xf numFmtId="0" fontId="12" fillId="10" borderId="22" xfId="0" applyFont="1" applyFill="1" applyBorder="1" applyAlignment="1">
      <alignment horizontal="center" vertical="center"/>
    </xf>
    <xf numFmtId="0" fontId="1" fillId="0" borderId="41" xfId="0" applyFont="1" applyBorder="1" applyAlignment="1">
      <alignment vertical="center" shrinkToFit="1"/>
    </xf>
    <xf numFmtId="0" fontId="1" fillId="0" borderId="15" xfId="0" applyFont="1" applyFill="1" applyBorder="1" applyAlignment="1">
      <alignment horizontal="center" vertical="center"/>
    </xf>
    <xf numFmtId="0" fontId="1" fillId="0" borderId="59" xfId="0" applyFont="1" applyFill="1" applyBorder="1" applyAlignment="1">
      <alignment horizontal="center" vertical="center"/>
    </xf>
    <xf numFmtId="0" fontId="1" fillId="0" borderId="48" xfId="0" applyFont="1" applyFill="1" applyBorder="1" applyAlignment="1">
      <alignment horizontal="center" vertical="center"/>
    </xf>
    <xf numFmtId="0" fontId="1" fillId="0" borderId="42" xfId="0" applyFont="1" applyBorder="1" applyAlignment="1">
      <alignment horizontal="left" vertical="center"/>
    </xf>
    <xf numFmtId="0" fontId="1" fillId="0" borderId="4" xfId="0" applyFont="1" applyFill="1" applyBorder="1" applyAlignment="1">
      <alignment horizontal="center"/>
    </xf>
    <xf numFmtId="0" fontId="1" fillId="0" borderId="16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1" fillId="0" borderId="42" xfId="0" applyFont="1" applyFill="1" applyBorder="1" applyAlignment="1">
      <alignment vertical="center"/>
    </xf>
    <xf numFmtId="0" fontId="14" fillId="0" borderId="0" xfId="0" applyFont="1" applyFill="1" applyBorder="1"/>
    <xf numFmtId="0" fontId="14" fillId="0" borderId="0" xfId="0" applyFont="1" applyFill="1"/>
    <xf numFmtId="0" fontId="1" fillId="0" borderId="13" xfId="0" applyFont="1" applyFill="1" applyBorder="1" applyAlignment="1">
      <alignment horizontal="left" vertical="center" shrinkToFit="1"/>
    </xf>
    <xf numFmtId="0" fontId="1" fillId="0" borderId="41" xfId="0" applyFont="1" applyFill="1" applyBorder="1" applyAlignment="1">
      <alignment vertical="center"/>
    </xf>
    <xf numFmtId="0" fontId="15" fillId="0" borderId="15" xfId="0" applyFont="1" applyFill="1" applyBorder="1" applyAlignment="1">
      <alignment horizontal="center" vertical="center"/>
    </xf>
    <xf numFmtId="0" fontId="15" fillId="0" borderId="55" xfId="0" applyFont="1" applyFill="1" applyBorder="1" applyAlignment="1">
      <alignment horizontal="center"/>
    </xf>
    <xf numFmtId="0" fontId="1" fillId="0" borderId="58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5" fillId="0" borderId="4" xfId="0" applyFont="1" applyFill="1" applyBorder="1" applyAlignment="1">
      <alignment horizontal="center" vertical="center"/>
    </xf>
    <xf numFmtId="0" fontId="15" fillId="0" borderId="0" xfId="0" applyFont="1" applyFill="1" applyAlignment="1">
      <alignment horizontal="center"/>
    </xf>
    <xf numFmtId="0" fontId="1" fillId="0" borderId="48" xfId="0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0" fontId="1" fillId="0" borderId="57" xfId="0" applyFont="1" applyFill="1" applyBorder="1" applyAlignment="1">
      <alignment horizontal="left" vertical="center" shrinkToFit="1"/>
    </xf>
    <xf numFmtId="0" fontId="1" fillId="0" borderId="46" xfId="0" applyFont="1" applyFill="1" applyBorder="1" applyAlignment="1">
      <alignment vertical="center"/>
    </xf>
    <xf numFmtId="0" fontId="1" fillId="0" borderId="58" xfId="0" applyFont="1" applyFill="1" applyBorder="1" applyAlignment="1">
      <alignment horizontal="center" vertical="center"/>
    </xf>
    <xf numFmtId="0" fontId="1" fillId="0" borderId="0" xfId="0" applyFont="1" applyFill="1" applyBorder="1"/>
    <xf numFmtId="0" fontId="1" fillId="0" borderId="52" xfId="0" applyFont="1" applyFill="1" applyBorder="1" applyAlignment="1">
      <alignment horizontal="center"/>
    </xf>
    <xf numFmtId="0" fontId="15" fillId="0" borderId="38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0" fontId="1" fillId="0" borderId="33" xfId="0" applyFont="1" applyFill="1" applyBorder="1" applyAlignment="1">
      <alignment horizontal="center" vertical="center"/>
    </xf>
    <xf numFmtId="0" fontId="1" fillId="0" borderId="62" xfId="0" applyFont="1" applyFill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1" fontId="1" fillId="0" borderId="54" xfId="0" applyNumberFormat="1" applyFont="1" applyBorder="1" applyAlignment="1">
      <alignment horizontal="center" vertical="center"/>
    </xf>
    <xf numFmtId="49" fontId="1" fillId="0" borderId="41" xfId="0" applyNumberFormat="1" applyFont="1" applyFill="1" applyBorder="1" applyAlignment="1">
      <alignment horizontal="center" vertical="center"/>
    </xf>
    <xf numFmtId="49" fontId="1" fillId="0" borderId="10" xfId="0" applyNumberFormat="1" applyFont="1" applyFill="1" applyBorder="1" applyAlignment="1">
      <alignment horizontal="center" vertical="center"/>
    </xf>
    <xf numFmtId="0" fontId="7" fillId="10" borderId="1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left" vertical="center" shrinkToFit="1"/>
    </xf>
    <xf numFmtId="49" fontId="1" fillId="0" borderId="11" xfId="0" applyNumberFormat="1" applyFont="1" applyFill="1" applyBorder="1" applyAlignment="1">
      <alignment horizontal="center" vertical="center" shrinkToFit="1"/>
    </xf>
    <xf numFmtId="0" fontId="1" fillId="0" borderId="36" xfId="0" applyFont="1" applyFill="1" applyBorder="1" applyAlignment="1">
      <alignment horizontal="left" vertical="center" shrinkToFit="1"/>
    </xf>
    <xf numFmtId="0" fontId="1" fillId="0" borderId="61" xfId="0" applyFont="1" applyFill="1" applyBorder="1" applyAlignment="1">
      <alignment horizontal="center" vertical="center"/>
    </xf>
    <xf numFmtId="0" fontId="1" fillId="0" borderId="55" xfId="0" applyFont="1" applyFill="1" applyBorder="1" applyAlignment="1">
      <alignment horizontal="left" vertical="center" shrinkToFit="1"/>
    </xf>
    <xf numFmtId="0" fontId="1" fillId="0" borderId="64" xfId="0" applyFont="1" applyFill="1" applyBorder="1" applyAlignment="1">
      <alignment horizontal="center" vertical="center"/>
    </xf>
    <xf numFmtId="0" fontId="1" fillId="0" borderId="52" xfId="0" applyFont="1" applyFill="1" applyBorder="1" applyAlignment="1">
      <alignment horizontal="center" vertical="center"/>
    </xf>
    <xf numFmtId="0" fontId="1" fillId="0" borderId="63" xfId="0" applyFont="1" applyFill="1" applyBorder="1" applyAlignment="1">
      <alignment horizontal="center" vertical="center"/>
    </xf>
    <xf numFmtId="49" fontId="7" fillId="2" borderId="23" xfId="0" applyNumberFormat="1" applyFont="1" applyFill="1" applyBorder="1" applyAlignment="1">
      <alignment horizontal="center" vertical="center"/>
    </xf>
    <xf numFmtId="1" fontId="1" fillId="0" borderId="66" xfId="0" applyNumberFormat="1" applyFont="1" applyBorder="1" applyAlignment="1">
      <alignment horizontal="center" vertical="center"/>
    </xf>
    <xf numFmtId="1" fontId="1" fillId="0" borderId="33" xfId="0" applyNumberFormat="1" applyFont="1" applyBorder="1" applyAlignment="1">
      <alignment horizontal="center" vertical="center"/>
    </xf>
    <xf numFmtId="1" fontId="1" fillId="0" borderId="67" xfId="0" applyNumberFormat="1" applyFont="1" applyBorder="1" applyAlignment="1">
      <alignment horizontal="center" vertical="center"/>
    </xf>
    <xf numFmtId="1" fontId="7" fillId="3" borderId="23" xfId="0" applyNumberFormat="1" applyFont="1" applyFill="1" applyBorder="1" applyAlignment="1">
      <alignment horizontal="center" vertical="center"/>
    </xf>
    <xf numFmtId="0" fontId="1" fillId="0" borderId="34" xfId="0" applyFont="1" applyBorder="1" applyAlignment="1">
      <alignment vertical="center"/>
    </xf>
    <xf numFmtId="0" fontId="1" fillId="0" borderId="49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49" fontId="1" fillId="0" borderId="11" xfId="0" applyNumberFormat="1" applyFont="1" applyFill="1" applyBorder="1" applyAlignment="1">
      <alignment horizontal="center" vertical="center"/>
    </xf>
    <xf numFmtId="0" fontId="16" fillId="0" borderId="38" xfId="0" applyFont="1" applyFill="1" applyBorder="1" applyAlignment="1">
      <alignment horizontal="center" vertical="center"/>
    </xf>
    <xf numFmtId="0" fontId="16" fillId="0" borderId="39" xfId="0" applyFont="1" applyFill="1" applyBorder="1" applyAlignment="1">
      <alignment horizontal="center" vertical="center"/>
    </xf>
    <xf numFmtId="0" fontId="16" fillId="0" borderId="40" xfId="0" applyFont="1" applyFill="1" applyBorder="1" applyAlignment="1">
      <alignment horizontal="center" vertical="center"/>
    </xf>
    <xf numFmtId="0" fontId="16" fillId="0" borderId="15" xfId="0" applyFont="1" applyFill="1" applyBorder="1" applyAlignment="1">
      <alignment horizontal="center" vertical="center"/>
    </xf>
    <xf numFmtId="0" fontId="16" fillId="0" borderId="16" xfId="0" applyFont="1" applyFill="1" applyBorder="1" applyAlignment="1">
      <alignment horizontal="center" vertical="center"/>
    </xf>
    <xf numFmtId="0" fontId="16" fillId="0" borderId="59" xfId="0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center" vertical="center"/>
    </xf>
    <xf numFmtId="0" fontId="16" fillId="0" borderId="48" xfId="0" applyFont="1" applyFill="1" applyBorder="1" applyAlignment="1">
      <alignment horizontal="center" vertical="center"/>
    </xf>
    <xf numFmtId="0" fontId="16" fillId="0" borderId="43" xfId="0" applyFont="1" applyFill="1" applyBorder="1" applyAlignment="1">
      <alignment horizontal="center" vertical="center"/>
    </xf>
    <xf numFmtId="0" fontId="1" fillId="0" borderId="36" xfId="0" applyFont="1" applyFill="1" applyBorder="1"/>
    <xf numFmtId="0" fontId="1" fillId="0" borderId="19" xfId="0" applyFont="1" applyFill="1" applyBorder="1"/>
    <xf numFmtId="0" fontId="1" fillId="0" borderId="29" xfId="0" applyFont="1" applyFill="1" applyBorder="1"/>
    <xf numFmtId="0" fontId="15" fillId="0" borderId="18" xfId="0" applyFont="1" applyFill="1" applyBorder="1" applyAlignment="1">
      <alignment horizontal="center"/>
    </xf>
    <xf numFmtId="0" fontId="1" fillId="0" borderId="19" xfId="0" applyFont="1" applyFill="1" applyBorder="1" applyAlignment="1">
      <alignment horizontal="center"/>
    </xf>
    <xf numFmtId="0" fontId="1" fillId="0" borderId="56" xfId="0" applyFont="1" applyFill="1" applyBorder="1" applyAlignment="1">
      <alignment horizontal="center"/>
    </xf>
    <xf numFmtId="0" fontId="1" fillId="0" borderId="29" xfId="0" applyFont="1" applyFill="1" applyBorder="1" applyAlignment="1">
      <alignment horizontal="center"/>
    </xf>
    <xf numFmtId="0" fontId="16" fillId="0" borderId="18" xfId="0" applyFont="1" applyFill="1" applyBorder="1" applyAlignment="1">
      <alignment horizontal="center" vertical="center"/>
    </xf>
    <xf numFmtId="0" fontId="16" fillId="0" borderId="19" xfId="0" applyFont="1" applyFill="1" applyBorder="1" applyAlignment="1">
      <alignment horizontal="center" vertical="center"/>
    </xf>
    <xf numFmtId="0" fontId="16" fillId="0" borderId="20" xfId="0" applyFont="1" applyFill="1" applyBorder="1" applyAlignment="1">
      <alignment horizontal="center" vertical="center"/>
    </xf>
    <xf numFmtId="0" fontId="16" fillId="0" borderId="47" xfId="0" applyFont="1" applyFill="1" applyBorder="1" applyAlignment="1">
      <alignment horizontal="center" vertical="center"/>
    </xf>
    <xf numFmtId="0" fontId="16" fillId="0" borderId="61" xfId="0" applyFont="1" applyFill="1" applyBorder="1" applyAlignment="1">
      <alignment horizontal="center" vertical="center"/>
    </xf>
    <xf numFmtId="0" fontId="1" fillId="0" borderId="18" xfId="0" applyFont="1" applyFill="1" applyBorder="1"/>
    <xf numFmtId="0" fontId="16" fillId="0" borderId="63" xfId="0" applyFont="1" applyFill="1" applyBorder="1" applyAlignment="1">
      <alignment horizontal="center" vertical="center"/>
    </xf>
    <xf numFmtId="0" fontId="16" fillId="0" borderId="64" xfId="0" applyFont="1" applyFill="1" applyBorder="1" applyAlignment="1">
      <alignment horizontal="center" vertical="center"/>
    </xf>
    <xf numFmtId="0" fontId="16" fillId="0" borderId="62" xfId="0" applyFont="1" applyFill="1" applyBorder="1" applyAlignment="1">
      <alignment horizontal="center" vertical="center"/>
    </xf>
    <xf numFmtId="0" fontId="16" fillId="0" borderId="65" xfId="0" applyFont="1" applyFill="1" applyBorder="1" applyAlignment="1">
      <alignment horizontal="center" vertical="center"/>
    </xf>
    <xf numFmtId="0" fontId="16" fillId="0" borderId="52" xfId="0" applyFont="1" applyFill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7" fillId="2" borderId="23" xfId="0" applyFont="1" applyFill="1" applyBorder="1" applyAlignment="1">
      <alignment horizontal="center" vertical="center"/>
    </xf>
    <xf numFmtId="0" fontId="1" fillId="0" borderId="66" xfId="0" applyFont="1" applyBorder="1" applyAlignment="1">
      <alignment vertical="center"/>
    </xf>
    <xf numFmtId="0" fontId="1" fillId="0" borderId="33" xfId="0" applyFont="1" applyBorder="1" applyAlignment="1">
      <alignment horizontal="left" vertical="center"/>
    </xf>
    <xf numFmtId="0" fontId="1" fillId="0" borderId="67" xfId="0" applyFont="1" applyBorder="1" applyAlignment="1">
      <alignment horizontal="left" vertical="center"/>
    </xf>
    <xf numFmtId="0" fontId="1" fillId="0" borderId="54" xfId="0" applyFont="1" applyBorder="1" applyAlignment="1">
      <alignment horizontal="left" vertical="center"/>
    </xf>
    <xf numFmtId="0" fontId="7" fillId="3" borderId="23" xfId="0" applyFont="1" applyFill="1" applyBorder="1" applyAlignment="1">
      <alignment horizontal="left" vertical="center"/>
    </xf>
    <xf numFmtId="0" fontId="16" fillId="0" borderId="42" xfId="0" applyFont="1" applyFill="1" applyBorder="1" applyAlignment="1">
      <alignment horizontal="left" vertical="center" shrinkToFit="1"/>
    </xf>
    <xf numFmtId="0" fontId="16" fillId="0" borderId="41" xfId="0" applyFont="1" applyFill="1" applyBorder="1" applyAlignment="1">
      <alignment horizontal="left" vertical="center" shrinkToFit="1"/>
    </xf>
    <xf numFmtId="0" fontId="16" fillId="0" borderId="46" xfId="0" applyFont="1" applyFill="1" applyBorder="1" applyAlignment="1">
      <alignment horizontal="left" vertical="center" shrinkToFit="1"/>
    </xf>
    <xf numFmtId="0" fontId="1" fillId="0" borderId="42" xfId="0" applyFont="1" applyBorder="1" applyAlignment="1">
      <alignment vertical="center" wrapText="1"/>
    </xf>
    <xf numFmtId="0" fontId="1" fillId="6" borderId="38" xfId="0" applyFont="1" applyFill="1" applyBorder="1" applyAlignment="1">
      <alignment horizontal="center" vertical="center"/>
    </xf>
    <xf numFmtId="0" fontId="1" fillId="6" borderId="39" xfId="0" applyFont="1" applyFill="1" applyBorder="1" applyAlignment="1">
      <alignment horizontal="center" vertical="center"/>
    </xf>
    <xf numFmtId="0" fontId="1" fillId="6" borderId="40" xfId="0" applyFont="1" applyFill="1" applyBorder="1" applyAlignment="1">
      <alignment horizontal="center" vertical="center"/>
    </xf>
    <xf numFmtId="0" fontId="1" fillId="6" borderId="4" xfId="0" applyFont="1" applyFill="1" applyBorder="1" applyAlignment="1">
      <alignment horizontal="center" vertical="center"/>
    </xf>
    <xf numFmtId="0" fontId="1" fillId="6" borderId="16" xfId="0" applyFont="1" applyFill="1" applyBorder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0" borderId="65" xfId="0" applyFont="1" applyFill="1" applyBorder="1" applyAlignment="1">
      <alignment horizontal="center" vertical="center"/>
    </xf>
    <xf numFmtId="0" fontId="1" fillId="0" borderId="47" xfId="0" applyFont="1" applyFill="1" applyBorder="1" applyAlignment="1">
      <alignment horizontal="center" vertical="center"/>
    </xf>
    <xf numFmtId="0" fontId="7" fillId="8" borderId="17" xfId="0" applyFont="1" applyFill="1" applyBorder="1" applyAlignment="1">
      <alignment horizontal="left" vertical="center" shrinkToFit="1"/>
    </xf>
    <xf numFmtId="0" fontId="7" fillId="8" borderId="36" xfId="0" applyFont="1" applyFill="1" applyBorder="1" applyAlignment="1">
      <alignment vertical="center" shrinkToFit="1"/>
    </xf>
    <xf numFmtId="0" fontId="7" fillId="8" borderId="17" xfId="0" applyFont="1" applyFill="1" applyBorder="1" applyAlignment="1">
      <alignment horizontal="center" vertical="center"/>
    </xf>
    <xf numFmtId="0" fontId="7" fillId="8" borderId="56" xfId="0" applyFont="1" applyFill="1" applyBorder="1" applyAlignment="1">
      <alignment horizontal="center" vertical="center"/>
    </xf>
    <xf numFmtId="0" fontId="7" fillId="8" borderId="28" xfId="0" applyFont="1" applyFill="1" applyBorder="1" applyAlignment="1">
      <alignment horizontal="center" vertical="center"/>
    </xf>
    <xf numFmtId="0" fontId="7" fillId="8" borderId="27" xfId="0" applyFont="1" applyFill="1" applyBorder="1" applyAlignment="1">
      <alignment horizontal="center" vertical="center"/>
    </xf>
    <xf numFmtId="0" fontId="1" fillId="6" borderId="19" xfId="0" applyFont="1" applyFill="1" applyBorder="1" applyAlignment="1">
      <alignment horizontal="center" vertical="center"/>
    </xf>
    <xf numFmtId="0" fontId="1" fillId="6" borderId="20" xfId="0" applyFont="1" applyFill="1" applyBorder="1" applyAlignment="1">
      <alignment horizontal="center" vertical="center"/>
    </xf>
    <xf numFmtId="0" fontId="1" fillId="6" borderId="9" xfId="0" applyFont="1" applyFill="1" applyBorder="1" applyAlignment="1">
      <alignment horizontal="left" vertical="center" shrinkToFit="1"/>
    </xf>
    <xf numFmtId="0" fontId="1" fillId="6" borderId="13" xfId="0" applyFont="1" applyFill="1" applyBorder="1" applyAlignment="1">
      <alignment horizontal="left" vertical="center" shrinkToFit="1"/>
    </xf>
    <xf numFmtId="0" fontId="1" fillId="6" borderId="53" xfId="0" applyFont="1" applyFill="1" applyBorder="1" applyAlignment="1">
      <alignment horizontal="left" vertical="center" shrinkToFit="1"/>
    </xf>
    <xf numFmtId="0" fontId="1" fillId="6" borderId="41" xfId="0" applyFont="1" applyFill="1" applyBorder="1" applyAlignment="1">
      <alignment vertical="center" shrinkToFit="1"/>
    </xf>
    <xf numFmtId="0" fontId="1" fillId="6" borderId="42" xfId="0" applyFont="1" applyFill="1" applyBorder="1" applyAlignment="1">
      <alignment vertical="center" shrinkToFit="1"/>
    </xf>
    <xf numFmtId="0" fontId="1" fillId="6" borderId="46" xfId="0" applyFont="1" applyFill="1" applyBorder="1" applyAlignment="1">
      <alignment vertical="center" shrinkToFit="1"/>
    </xf>
    <xf numFmtId="0" fontId="1" fillId="6" borderId="10" xfId="0" applyFont="1" applyFill="1" applyBorder="1" applyAlignment="1">
      <alignment horizontal="left" vertical="center" shrinkToFit="1"/>
    </xf>
    <xf numFmtId="0" fontId="1" fillId="6" borderId="14" xfId="0" applyFont="1" applyFill="1" applyBorder="1" applyAlignment="1">
      <alignment horizontal="left" vertical="center" shrinkToFit="1"/>
    </xf>
    <xf numFmtId="0" fontId="1" fillId="6" borderId="60" xfId="0" applyFont="1" applyFill="1" applyBorder="1" applyAlignment="1">
      <alignment horizontal="left" vertical="center" shrinkToFit="1"/>
    </xf>
    <xf numFmtId="0" fontId="1" fillId="6" borderId="43" xfId="0" applyFont="1" applyFill="1" applyBorder="1" applyAlignment="1">
      <alignment horizontal="center" vertical="center"/>
    </xf>
    <xf numFmtId="0" fontId="1" fillId="6" borderId="15" xfId="0" applyFont="1" applyFill="1" applyBorder="1" applyAlignment="1">
      <alignment horizontal="center" vertical="center"/>
    </xf>
    <xf numFmtId="0" fontId="1" fillId="6" borderId="47" xfId="0" applyFont="1" applyFill="1" applyBorder="1" applyAlignment="1">
      <alignment horizontal="center" vertical="center"/>
    </xf>
    <xf numFmtId="49" fontId="1" fillId="6" borderId="41" xfId="0" applyNumberFormat="1" applyFont="1" applyFill="1" applyBorder="1" applyAlignment="1">
      <alignment horizontal="center" vertical="center"/>
    </xf>
    <xf numFmtId="49" fontId="1" fillId="6" borderId="42" xfId="0" applyNumberFormat="1" applyFont="1" applyFill="1" applyBorder="1" applyAlignment="1">
      <alignment horizontal="center" vertical="center"/>
    </xf>
    <xf numFmtId="49" fontId="1" fillId="6" borderId="46" xfId="0" applyNumberFormat="1" applyFont="1" applyFill="1" applyBorder="1" applyAlignment="1">
      <alignment horizontal="center" vertical="center"/>
    </xf>
    <xf numFmtId="0" fontId="1" fillId="6" borderId="42" xfId="0" applyFont="1" applyFill="1" applyBorder="1" applyAlignment="1">
      <alignment horizontal="center" vertical="center"/>
    </xf>
    <xf numFmtId="49" fontId="1" fillId="6" borderId="46" xfId="0" applyNumberFormat="1" applyFont="1" applyFill="1" applyBorder="1" applyAlignment="1">
      <alignment horizontal="left" vertical="center"/>
    </xf>
    <xf numFmtId="0" fontId="0" fillId="6" borderId="14" xfId="0" applyFill="1" applyBorder="1" applyAlignment="1">
      <alignment horizontal="left"/>
    </xf>
    <xf numFmtId="0" fontId="1" fillId="6" borderId="42" xfId="0" applyFont="1" applyFill="1" applyBorder="1" applyAlignment="1"/>
    <xf numFmtId="0" fontId="16" fillId="6" borderId="60" xfId="0" applyFont="1" applyFill="1" applyBorder="1" applyAlignment="1">
      <alignment horizontal="left" vertical="center" shrinkToFit="1"/>
    </xf>
    <xf numFmtId="0" fontId="1" fillId="6" borderId="41" xfId="0" applyFont="1" applyFill="1" applyBorder="1" applyAlignment="1"/>
    <xf numFmtId="0" fontId="1" fillId="6" borderId="46" xfId="0" applyFont="1" applyFill="1" applyBorder="1" applyAlignment="1"/>
    <xf numFmtId="0" fontId="1" fillId="0" borderId="9" xfId="0" applyFont="1" applyFill="1" applyBorder="1" applyAlignment="1">
      <alignment vertical="center" shrinkToFit="1"/>
    </xf>
    <xf numFmtId="0" fontId="1" fillId="0" borderId="13" xfId="0" applyFont="1" applyFill="1" applyBorder="1" applyAlignment="1">
      <alignment vertical="center" shrinkToFit="1"/>
    </xf>
    <xf numFmtId="0" fontId="1" fillId="0" borderId="53" xfId="0" applyFont="1" applyFill="1" applyBorder="1" applyAlignment="1">
      <alignment vertical="center" shrinkToFit="1"/>
    </xf>
    <xf numFmtId="0" fontId="1" fillId="0" borderId="33" xfId="0" applyFont="1" applyFill="1" applyBorder="1" applyAlignment="1">
      <alignment vertical="center"/>
    </xf>
    <xf numFmtId="0" fontId="1" fillId="0" borderId="69" xfId="0" applyFont="1" applyFill="1" applyBorder="1" applyAlignment="1">
      <alignment vertical="center"/>
    </xf>
    <xf numFmtId="0" fontId="1" fillId="0" borderId="9" xfId="0" applyFont="1" applyBorder="1" applyAlignment="1">
      <alignment vertical="center" shrinkToFit="1"/>
    </xf>
    <xf numFmtId="0" fontId="1" fillId="0" borderId="13" xfId="0" applyFont="1" applyBorder="1" applyAlignment="1">
      <alignment vertical="center" shrinkToFit="1"/>
    </xf>
    <xf numFmtId="0" fontId="1" fillId="0" borderId="42" xfId="0" applyFont="1" applyBorder="1" applyAlignment="1">
      <alignment vertical="center" shrinkToFit="1"/>
    </xf>
    <xf numFmtId="0" fontId="1" fillId="0" borderId="42" xfId="0" applyFont="1" applyFill="1" applyBorder="1" applyAlignment="1">
      <alignment vertical="center" wrapText="1"/>
    </xf>
    <xf numFmtId="0" fontId="1" fillId="0" borderId="42" xfId="0" applyFont="1" applyBorder="1"/>
    <xf numFmtId="0" fontId="1" fillId="0" borderId="30" xfId="0" applyFont="1" applyFill="1" applyBorder="1"/>
    <xf numFmtId="0" fontId="1" fillId="0" borderId="13" xfId="0" applyFont="1" applyFill="1" applyBorder="1" applyAlignment="1">
      <alignment vertical="center"/>
    </xf>
    <xf numFmtId="0" fontId="1" fillId="0" borderId="53" xfId="0" applyFont="1" applyFill="1" applyBorder="1" applyAlignment="1">
      <alignment vertical="center" wrapText="1"/>
    </xf>
    <xf numFmtId="0" fontId="17" fillId="0" borderId="46" xfId="0" applyFont="1" applyBorder="1"/>
    <xf numFmtId="0" fontId="15" fillId="0" borderId="43" xfId="0" applyFont="1" applyFill="1" applyBorder="1" applyAlignment="1">
      <alignment horizontal="center" vertical="center"/>
    </xf>
    <xf numFmtId="0" fontId="15" fillId="0" borderId="47" xfId="0" applyFont="1" applyFill="1" applyBorder="1"/>
    <xf numFmtId="0" fontId="1" fillId="0" borderId="12" xfId="0" applyFont="1" applyFill="1" applyBorder="1" applyAlignment="1"/>
    <xf numFmtId="0" fontId="1" fillId="7" borderId="53" xfId="0" applyFont="1" applyFill="1" applyBorder="1"/>
    <xf numFmtId="0" fontId="1" fillId="0" borderId="9" xfId="0" applyFont="1" applyFill="1" applyBorder="1" applyAlignment="1">
      <alignment vertical="center"/>
    </xf>
    <xf numFmtId="0" fontId="1" fillId="0" borderId="53" xfId="0" applyFont="1" applyFill="1" applyBorder="1" applyAlignment="1">
      <alignment vertical="center"/>
    </xf>
    <xf numFmtId="49" fontId="1" fillId="0" borderId="33" xfId="0" applyNumberFormat="1" applyFont="1" applyFill="1" applyBorder="1" applyAlignment="1">
      <alignment horizontal="center" vertical="center" shrinkToFit="1"/>
    </xf>
    <xf numFmtId="49" fontId="1" fillId="0" borderId="14" xfId="0" applyNumberFormat="1" applyFont="1" applyFill="1" applyBorder="1" applyAlignment="1">
      <alignment horizontal="center" vertical="center"/>
    </xf>
    <xf numFmtId="49" fontId="1" fillId="0" borderId="60" xfId="0" applyNumberFormat="1" applyFont="1" applyFill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1" fillId="6" borderId="50" xfId="0" applyFont="1" applyFill="1" applyBorder="1" applyAlignment="1">
      <alignment horizontal="center" vertical="center"/>
    </xf>
    <xf numFmtId="0" fontId="1" fillId="6" borderId="35" xfId="0" applyFont="1" applyFill="1" applyBorder="1" applyAlignment="1">
      <alignment horizontal="center" vertical="center"/>
    </xf>
    <xf numFmtId="0" fontId="1" fillId="6" borderId="45" xfId="0" applyFont="1" applyFill="1" applyBorder="1" applyAlignment="1">
      <alignment horizontal="center" vertical="center"/>
    </xf>
    <xf numFmtId="0" fontId="1" fillId="0" borderId="16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19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/>
    </xf>
    <xf numFmtId="0" fontId="1" fillId="0" borderId="59" xfId="0" applyFont="1" applyBorder="1" applyAlignment="1">
      <alignment horizontal="center"/>
    </xf>
    <xf numFmtId="0" fontId="1" fillId="0" borderId="48" xfId="0" applyFont="1" applyBorder="1" applyAlignment="1">
      <alignment horizontal="center"/>
    </xf>
    <xf numFmtId="0" fontId="1" fillId="0" borderId="61" xfId="0" applyFont="1" applyBorder="1" applyAlignment="1">
      <alignment horizontal="center"/>
    </xf>
    <xf numFmtId="0" fontId="1" fillId="0" borderId="40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43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47" xfId="0" applyFont="1" applyBorder="1" applyAlignment="1">
      <alignment horizontal="center"/>
    </xf>
    <xf numFmtId="0" fontId="1" fillId="0" borderId="20" xfId="0" applyFont="1" applyFill="1" applyBorder="1" applyAlignment="1">
      <alignment horizontal="center"/>
    </xf>
    <xf numFmtId="49" fontId="1" fillId="6" borderId="9" xfId="0" applyNumberFormat="1" applyFont="1" applyFill="1" applyBorder="1" applyAlignment="1">
      <alignment horizontal="center" vertical="center"/>
    </xf>
    <xf numFmtId="49" fontId="1" fillId="6" borderId="13" xfId="0" applyNumberFormat="1" applyFont="1" applyFill="1" applyBorder="1" applyAlignment="1">
      <alignment horizontal="center" vertical="center"/>
    </xf>
    <xf numFmtId="0" fontId="1" fillId="6" borderId="59" xfId="0" applyFont="1" applyFill="1" applyBorder="1" applyAlignment="1">
      <alignment horizontal="center" vertical="center"/>
    </xf>
    <xf numFmtId="0" fontId="1" fillId="6" borderId="48" xfId="0" applyFont="1" applyFill="1" applyBorder="1" applyAlignment="1">
      <alignment horizontal="center" vertical="center"/>
    </xf>
    <xf numFmtId="0" fontId="1" fillId="6" borderId="61" xfId="0" applyFont="1" applyFill="1" applyBorder="1" applyAlignment="1">
      <alignment horizontal="center" vertical="center"/>
    </xf>
    <xf numFmtId="0" fontId="9" fillId="0" borderId="38" xfId="0" applyFont="1" applyFill="1" applyBorder="1" applyAlignment="1">
      <alignment horizontal="center"/>
    </xf>
    <xf numFmtId="0" fontId="9" fillId="0" borderId="4" xfId="0" applyFont="1" applyFill="1" applyBorder="1" applyAlignment="1">
      <alignment horizontal="center"/>
    </xf>
    <xf numFmtId="0" fontId="9" fillId="0" borderId="18" xfId="0" applyFont="1" applyFill="1" applyBorder="1" applyAlignment="1">
      <alignment horizontal="center"/>
    </xf>
    <xf numFmtId="0" fontId="1" fillId="6" borderId="18" xfId="0" applyFont="1" applyFill="1" applyBorder="1" applyAlignment="1">
      <alignment horizontal="center" vertical="center"/>
    </xf>
    <xf numFmtId="49" fontId="1" fillId="6" borderId="53" xfId="0" applyNumberFormat="1" applyFont="1" applyFill="1" applyBorder="1" applyAlignment="1">
      <alignment horizontal="center" vertical="center"/>
    </xf>
    <xf numFmtId="0" fontId="1" fillId="0" borderId="0" xfId="0" applyFont="1" applyBorder="1"/>
    <xf numFmtId="0" fontId="0" fillId="0" borderId="0" xfId="0" applyBorder="1"/>
    <xf numFmtId="0" fontId="7" fillId="0" borderId="0" xfId="0" applyFont="1" applyBorder="1"/>
    <xf numFmtId="0" fontId="10" fillId="0" borderId="0" xfId="0" applyFont="1" applyFill="1" applyBorder="1"/>
    <xf numFmtId="0" fontId="13" fillId="0" borderId="0" xfId="0" applyFont="1" applyFill="1" applyBorder="1"/>
    <xf numFmtId="0" fontId="0" fillId="0" borderId="0" xfId="0" applyFill="1" applyBorder="1"/>
    <xf numFmtId="0" fontId="11" fillId="6" borderId="0" xfId="0" applyFont="1" applyFill="1" applyBorder="1"/>
    <xf numFmtId="0" fontId="7" fillId="10" borderId="1" xfId="0" applyFont="1" applyFill="1" applyBorder="1" applyAlignment="1">
      <alignment vertical="center" shrinkToFit="1"/>
    </xf>
    <xf numFmtId="0" fontId="1" fillId="6" borderId="57" xfId="0" applyFont="1" applyFill="1" applyBorder="1" applyAlignment="1">
      <alignment horizontal="left" vertical="center" shrinkToFit="1"/>
    </xf>
    <xf numFmtId="0" fontId="1" fillId="6" borderId="34" xfId="0" applyFont="1" applyFill="1" applyBorder="1" applyAlignment="1">
      <alignment vertical="center" shrinkToFit="1"/>
    </xf>
    <xf numFmtId="0" fontId="1" fillId="6" borderId="34" xfId="0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/>
    </xf>
    <xf numFmtId="0" fontId="1" fillId="6" borderId="3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/>
    </xf>
    <xf numFmtId="0" fontId="1" fillId="6" borderId="70" xfId="0" applyFont="1" applyFill="1" applyBorder="1" applyAlignment="1">
      <alignment horizontal="left" vertical="center" shrinkToFit="1"/>
    </xf>
    <xf numFmtId="0" fontId="1" fillId="6" borderId="44" xfId="0" applyFont="1" applyFill="1" applyBorder="1" applyAlignment="1">
      <alignment horizontal="center" vertical="center"/>
    </xf>
    <xf numFmtId="0" fontId="1" fillId="6" borderId="58" xfId="0" applyFont="1" applyFill="1" applyBorder="1" applyAlignment="1">
      <alignment horizontal="center" vertical="center"/>
    </xf>
    <xf numFmtId="0" fontId="1" fillId="0" borderId="71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/>
    </xf>
    <xf numFmtId="0" fontId="7" fillId="8" borderId="0" xfId="0" applyFont="1" applyFill="1" applyBorder="1" applyAlignment="1">
      <alignment horizontal="left" vertical="center" shrinkToFit="1"/>
    </xf>
    <xf numFmtId="0" fontId="1" fillId="6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49" fontId="1" fillId="6" borderId="10" xfId="0" applyNumberFormat="1" applyFont="1" applyFill="1" applyBorder="1" applyAlignment="1">
      <alignment horizontal="center" vertical="center"/>
    </xf>
    <xf numFmtId="49" fontId="1" fillId="6" borderId="14" xfId="0" applyNumberFormat="1" applyFont="1" applyFill="1" applyBorder="1" applyAlignment="1">
      <alignment horizontal="center" vertical="center"/>
    </xf>
    <xf numFmtId="49" fontId="1" fillId="6" borderId="70" xfId="0" applyNumberFormat="1" applyFont="1" applyFill="1" applyBorder="1" applyAlignment="1">
      <alignment horizontal="center" vertical="center"/>
    </xf>
    <xf numFmtId="49" fontId="1" fillId="6" borderId="68" xfId="0" applyNumberFormat="1" applyFont="1" applyFill="1" applyBorder="1" applyAlignment="1">
      <alignment horizontal="center" vertical="center"/>
    </xf>
    <xf numFmtId="49" fontId="1" fillId="6" borderId="60" xfId="0" applyNumberFormat="1" applyFont="1" applyFill="1" applyBorder="1" applyAlignment="1">
      <alignment horizontal="left" vertical="center"/>
    </xf>
    <xf numFmtId="0" fontId="1" fillId="6" borderId="41" xfId="0" applyFont="1" applyFill="1" applyBorder="1" applyAlignment="1">
      <alignment horizontal="left" vertical="center" shrinkToFit="1"/>
    </xf>
    <xf numFmtId="0" fontId="1" fillId="6" borderId="42" xfId="0" applyFont="1" applyFill="1" applyBorder="1" applyAlignment="1">
      <alignment horizontal="left" vertical="center" shrinkToFit="1"/>
    </xf>
    <xf numFmtId="0" fontId="1" fillId="6" borderId="34" xfId="0" applyFont="1" applyFill="1" applyBorder="1" applyAlignment="1">
      <alignment horizontal="left" vertical="center" shrinkToFit="1"/>
    </xf>
    <xf numFmtId="0" fontId="1" fillId="6" borderId="49" xfId="0" applyFont="1" applyFill="1" applyBorder="1" applyAlignment="1">
      <alignment horizontal="left" vertical="center" shrinkToFit="1"/>
    </xf>
    <xf numFmtId="0" fontId="1" fillId="6" borderId="46" xfId="0" applyFont="1" applyFill="1" applyBorder="1" applyAlignment="1">
      <alignment horizontal="left" vertical="center" shrinkToFit="1"/>
    </xf>
    <xf numFmtId="0" fontId="1" fillId="6" borderId="10" xfId="0" applyFont="1" applyFill="1" applyBorder="1" applyAlignment="1">
      <alignment vertical="center" shrinkToFit="1"/>
    </xf>
    <xf numFmtId="0" fontId="1" fillId="6" borderId="14" xfId="0" applyFont="1" applyFill="1" applyBorder="1" applyAlignment="1">
      <alignment vertical="center" shrinkToFit="1"/>
    </xf>
    <xf numFmtId="0" fontId="1" fillId="6" borderId="70" xfId="0" applyFont="1" applyFill="1" applyBorder="1" applyAlignment="1">
      <alignment vertical="center" shrinkToFit="1"/>
    </xf>
    <xf numFmtId="0" fontId="1" fillId="6" borderId="68" xfId="0" applyFont="1" applyFill="1" applyBorder="1" applyAlignment="1">
      <alignment vertical="center" shrinkToFit="1"/>
    </xf>
    <xf numFmtId="0" fontId="1" fillId="6" borderId="60" xfId="0" applyFont="1" applyFill="1" applyBorder="1" applyAlignment="1">
      <alignment vertical="center" shrinkToFit="1"/>
    </xf>
    <xf numFmtId="0" fontId="7" fillId="8" borderId="1" xfId="0" applyFont="1" applyFill="1" applyBorder="1" applyAlignment="1">
      <alignment vertical="center" shrinkToFit="1"/>
    </xf>
    <xf numFmtId="0" fontId="7" fillId="8" borderId="22" xfId="0" applyFont="1" applyFill="1" applyBorder="1" applyAlignment="1">
      <alignment horizontal="center" vertical="center"/>
    </xf>
    <xf numFmtId="0" fontId="7" fillId="8" borderId="21" xfId="0" applyFont="1" applyFill="1" applyBorder="1" applyAlignment="1">
      <alignment horizontal="left" vertical="center" shrinkToFit="1"/>
    </xf>
    <xf numFmtId="0" fontId="7" fillId="8" borderId="22" xfId="0" applyFont="1" applyFill="1" applyBorder="1" applyAlignment="1">
      <alignment vertical="center" shrinkToFit="1"/>
    </xf>
    <xf numFmtId="0" fontId="4" fillId="4" borderId="21" xfId="0" applyFont="1" applyFill="1" applyBorder="1" applyAlignment="1">
      <alignment vertical="center"/>
    </xf>
    <xf numFmtId="0" fontId="4" fillId="4" borderId="22" xfId="0" applyFont="1" applyFill="1" applyBorder="1" applyAlignment="1">
      <alignment vertical="center"/>
    </xf>
    <xf numFmtId="0" fontId="4" fillId="4" borderId="30" xfId="0" applyFont="1" applyFill="1" applyBorder="1" applyAlignment="1">
      <alignment vertical="center"/>
    </xf>
    <xf numFmtId="0" fontId="4" fillId="4" borderId="31" xfId="0" applyFont="1" applyFill="1" applyBorder="1" applyAlignment="1">
      <alignment vertical="center"/>
    </xf>
    <xf numFmtId="0" fontId="4" fillId="4" borderId="0" xfId="0" applyFont="1" applyFill="1" applyBorder="1" applyAlignment="1">
      <alignment vertical="center"/>
    </xf>
    <xf numFmtId="0" fontId="4" fillId="9" borderId="21" xfId="0" applyFont="1" applyFill="1" applyBorder="1" applyAlignment="1">
      <alignment vertical="center"/>
    </xf>
    <xf numFmtId="0" fontId="4" fillId="9" borderId="22" xfId="0" applyFont="1" applyFill="1" applyBorder="1" applyAlignment="1">
      <alignment vertical="center"/>
    </xf>
    <xf numFmtId="0" fontId="4" fillId="4" borderId="21" xfId="0" applyFont="1" applyFill="1" applyBorder="1" applyAlignment="1">
      <alignment vertical="center" wrapText="1"/>
    </xf>
    <xf numFmtId="0" fontId="4" fillId="5" borderId="21" xfId="0" applyFont="1" applyFill="1" applyBorder="1" applyAlignment="1">
      <alignment vertical="center"/>
    </xf>
    <xf numFmtId="0" fontId="4" fillId="5" borderId="22" xfId="0" applyFont="1" applyFill="1" applyBorder="1" applyAlignment="1">
      <alignment vertical="center"/>
    </xf>
    <xf numFmtId="0" fontId="4" fillId="0" borderId="21" xfId="0" applyFont="1" applyFill="1" applyBorder="1" applyAlignment="1">
      <alignment vertical="center"/>
    </xf>
    <xf numFmtId="0" fontId="4" fillId="0" borderId="22" xfId="0" applyFont="1" applyFill="1" applyBorder="1" applyAlignment="1">
      <alignment vertical="center"/>
    </xf>
    <xf numFmtId="0" fontId="0" fillId="0" borderId="0" xfId="0" applyNumberFormat="1"/>
    <xf numFmtId="0" fontId="0" fillId="0" borderId="0" xfId="0" pivotButton="1"/>
    <xf numFmtId="0" fontId="0" fillId="0" borderId="0" xfId="0" applyAlignment="1">
      <alignment horizontal="left" indent="1"/>
    </xf>
    <xf numFmtId="0" fontId="0" fillId="0" borderId="0" xfId="0" applyFont="1" applyAlignment="1">
      <alignment horizontal="left"/>
    </xf>
    <xf numFmtId="0" fontId="19" fillId="4" borderId="23" xfId="0" applyFont="1" applyFill="1" applyBorder="1" applyAlignment="1">
      <alignment vertical="center"/>
    </xf>
    <xf numFmtId="0" fontId="1" fillId="7" borderId="41" xfId="0" applyFont="1" applyFill="1" applyBorder="1" applyAlignment="1">
      <alignment horizontal="left"/>
    </xf>
    <xf numFmtId="0" fontId="1" fillId="7" borderId="42" xfId="0" applyFont="1" applyFill="1" applyBorder="1" applyAlignment="1">
      <alignment horizontal="left"/>
    </xf>
    <xf numFmtId="0" fontId="1" fillId="7" borderId="46" xfId="0" applyFont="1" applyFill="1" applyBorder="1" applyAlignment="1">
      <alignment horizontal="left"/>
    </xf>
    <xf numFmtId="0" fontId="1" fillId="8" borderId="21" xfId="0" applyFont="1" applyFill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33" xfId="0" applyFont="1" applyBorder="1" applyAlignment="1">
      <alignment horizontal="left"/>
    </xf>
    <xf numFmtId="0" fontId="1" fillId="6" borderId="33" xfId="0" applyFont="1" applyFill="1" applyBorder="1" applyAlignment="1">
      <alignment horizontal="left" vertical="center"/>
    </xf>
    <xf numFmtId="0" fontId="1" fillId="7" borderId="69" xfId="0" applyFont="1" applyFill="1" applyBorder="1" applyAlignment="1">
      <alignment horizontal="left" vertical="center"/>
    </xf>
    <xf numFmtId="0" fontId="19" fillId="4" borderId="32" xfId="0" applyFont="1" applyFill="1" applyBorder="1" applyAlignment="1">
      <alignment vertical="center"/>
    </xf>
    <xf numFmtId="0" fontId="1" fillId="0" borderId="41" xfId="0" applyFont="1" applyFill="1" applyBorder="1" applyAlignment="1">
      <alignment horizontal="left" vertical="center"/>
    </xf>
    <xf numFmtId="0" fontId="1" fillId="7" borderId="42" xfId="0" applyFont="1" applyFill="1" applyBorder="1" applyAlignment="1">
      <alignment horizontal="left" vertical="center"/>
    </xf>
    <xf numFmtId="0" fontId="1" fillId="8" borderId="56" xfId="0" applyFont="1" applyFill="1" applyBorder="1" applyAlignment="1">
      <alignment horizontal="left"/>
    </xf>
    <xf numFmtId="0" fontId="19" fillId="4" borderId="0" xfId="0" applyFont="1" applyFill="1" applyBorder="1" applyAlignment="1">
      <alignment vertical="center"/>
    </xf>
    <xf numFmtId="0" fontId="1" fillId="0" borderId="34" xfId="0" applyFont="1" applyBorder="1" applyAlignment="1">
      <alignment horizontal="left"/>
    </xf>
    <xf numFmtId="0" fontId="1" fillId="0" borderId="42" xfId="0" applyFont="1" applyBorder="1" applyAlignment="1">
      <alignment horizontal="left"/>
    </xf>
    <xf numFmtId="0" fontId="1" fillId="0" borderId="46" xfId="0" applyFont="1" applyBorder="1" applyAlignment="1">
      <alignment horizontal="left"/>
    </xf>
    <xf numFmtId="0" fontId="1" fillId="8" borderId="23" xfId="0" applyFont="1" applyFill="1" applyBorder="1" applyAlignment="1">
      <alignment horizontal="left"/>
    </xf>
    <xf numFmtId="0" fontId="19" fillId="4" borderId="31" xfId="0" applyFont="1" applyFill="1" applyBorder="1" applyAlignment="1">
      <alignment vertical="center"/>
    </xf>
    <xf numFmtId="0" fontId="1" fillId="0" borderId="42" xfId="0" applyFont="1" applyFill="1" applyBorder="1" applyAlignment="1">
      <alignment horizontal="left" vertical="center"/>
    </xf>
    <xf numFmtId="0" fontId="1" fillId="0" borderId="46" xfId="0" applyFont="1" applyFill="1" applyBorder="1" applyAlignment="1">
      <alignment horizontal="left"/>
    </xf>
    <xf numFmtId="0" fontId="1" fillId="8" borderId="36" xfId="0" applyFont="1" applyFill="1" applyBorder="1" applyAlignment="1">
      <alignment horizontal="left"/>
    </xf>
    <xf numFmtId="0" fontId="1" fillId="0" borderId="8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19" fillId="9" borderId="23" xfId="0" applyFont="1" applyFill="1" applyBorder="1" applyAlignment="1">
      <alignment vertical="center"/>
    </xf>
    <xf numFmtId="0" fontId="1" fillId="0" borderId="40" xfId="0" applyFont="1" applyFill="1" applyBorder="1" applyAlignment="1">
      <alignment vertical="center"/>
    </xf>
    <xf numFmtId="0" fontId="1" fillId="0" borderId="20" xfId="0" applyFont="1" applyFill="1" applyBorder="1" applyAlignment="1">
      <alignment vertical="center"/>
    </xf>
    <xf numFmtId="0" fontId="1" fillId="10" borderId="21" xfId="0" applyFont="1" applyFill="1" applyBorder="1" applyAlignment="1">
      <alignment horizontal="left"/>
    </xf>
    <xf numFmtId="0" fontId="1" fillId="10" borderId="22" xfId="0" applyFont="1" applyFill="1" applyBorder="1" applyAlignment="1">
      <alignment horizontal="left"/>
    </xf>
    <xf numFmtId="0" fontId="19" fillId="5" borderId="23" xfId="0" applyFont="1" applyFill="1" applyBorder="1" applyAlignment="1">
      <alignment vertical="center"/>
    </xf>
    <xf numFmtId="0" fontId="1" fillId="0" borderId="33" xfId="0" applyFont="1" applyFill="1" applyBorder="1" applyAlignment="1">
      <alignment horizontal="left"/>
    </xf>
    <xf numFmtId="0" fontId="19" fillId="0" borderId="23" xfId="0" applyFont="1" applyFill="1" applyBorder="1" applyAlignment="1">
      <alignment vertical="center"/>
    </xf>
    <xf numFmtId="0" fontId="1" fillId="0" borderId="17" xfId="0" applyFont="1" applyFill="1" applyBorder="1" applyAlignment="1">
      <alignment vertical="center"/>
    </xf>
    <xf numFmtId="0" fontId="19" fillId="4" borderId="22" xfId="0" applyFont="1" applyFill="1" applyBorder="1" applyAlignment="1">
      <alignment vertical="center"/>
    </xf>
    <xf numFmtId="0" fontId="1" fillId="8" borderId="22" xfId="0" applyFont="1" applyFill="1" applyBorder="1" applyAlignment="1">
      <alignment horizontal="left"/>
    </xf>
    <xf numFmtId="0" fontId="1" fillId="0" borderId="41" xfId="0" applyFont="1" applyBorder="1" applyAlignment="1">
      <alignment horizontal="left"/>
    </xf>
    <xf numFmtId="0" fontId="1" fillId="0" borderId="46" xfId="0" applyFont="1" applyFill="1" applyBorder="1" applyAlignment="1">
      <alignment horizontal="left" vertical="center" wrapText="1"/>
    </xf>
    <xf numFmtId="0" fontId="1" fillId="0" borderId="14" xfId="0" applyFont="1" applyFill="1" applyBorder="1" applyAlignment="1">
      <alignment horizontal="left" vertical="center"/>
    </xf>
    <xf numFmtId="0" fontId="1" fillId="8" borderId="29" xfId="0" applyFont="1" applyFill="1" applyBorder="1" applyAlignment="1">
      <alignment horizontal="left"/>
    </xf>
    <xf numFmtId="0" fontId="19" fillId="9" borderId="22" xfId="0" applyFont="1" applyFill="1" applyBorder="1" applyAlignment="1">
      <alignment vertical="center"/>
    </xf>
    <xf numFmtId="0" fontId="1" fillId="0" borderId="38" xfId="0" applyFont="1" applyFill="1" applyBorder="1" applyAlignment="1">
      <alignment vertical="center"/>
    </xf>
    <xf numFmtId="0" fontId="1" fillId="0" borderId="18" xfId="0" applyFont="1" applyFill="1" applyBorder="1" applyAlignment="1">
      <alignment vertical="center"/>
    </xf>
    <xf numFmtId="0" fontId="19" fillId="5" borderId="22" xfId="0" applyFont="1" applyFill="1" applyBorder="1" applyAlignment="1">
      <alignment vertical="center"/>
    </xf>
    <xf numFmtId="0" fontId="19" fillId="0" borderId="22" xfId="0" applyFont="1" applyFill="1" applyBorder="1" applyAlignment="1">
      <alignment vertical="center"/>
    </xf>
    <xf numFmtId="0" fontId="1" fillId="0" borderId="21" xfId="0" applyFont="1" applyFill="1" applyBorder="1" applyAlignment="1">
      <alignment horizontal="left" vertical="center" shrinkToFit="1"/>
    </xf>
    <xf numFmtId="0" fontId="1" fillId="0" borderId="21" xfId="0" applyFont="1" applyFill="1" applyBorder="1" applyAlignment="1">
      <alignment vertical="center"/>
    </xf>
    <xf numFmtId="0" fontId="16" fillId="0" borderId="1" xfId="0" applyFont="1" applyFill="1" applyBorder="1" applyAlignment="1">
      <alignment horizontal="left" vertical="center" shrinkToFit="1"/>
    </xf>
    <xf numFmtId="0" fontId="1" fillId="0" borderId="46" xfId="0" applyFont="1" applyFill="1" applyBorder="1" applyAlignment="1">
      <alignment vertical="center" shrinkToFit="1"/>
    </xf>
    <xf numFmtId="0" fontId="1" fillId="0" borderId="42" xfId="0" applyFont="1" applyFill="1" applyBorder="1" applyAlignment="1">
      <alignment vertical="center" shrinkToFit="1"/>
    </xf>
    <xf numFmtId="0" fontId="1" fillId="0" borderId="42" xfId="0" applyFont="1" applyFill="1" applyBorder="1" applyAlignment="1">
      <alignment horizontal="left"/>
    </xf>
    <xf numFmtId="0" fontId="7" fillId="0" borderId="42" xfId="0" applyFont="1" applyFill="1" applyBorder="1"/>
    <xf numFmtId="0" fontId="1" fillId="0" borderId="46" xfId="0" applyFont="1" applyFill="1" applyBorder="1" applyAlignment="1">
      <alignment horizontal="left" vertical="center"/>
    </xf>
    <xf numFmtId="0" fontId="1" fillId="0" borderId="42" xfId="0" applyFont="1" applyFill="1" applyBorder="1" applyAlignment="1">
      <alignment horizontal="left" vertical="center" wrapText="1"/>
    </xf>
    <xf numFmtId="0" fontId="1" fillId="0" borderId="13" xfId="0" applyFont="1" applyBorder="1" applyAlignment="1">
      <alignment horizontal="left"/>
    </xf>
    <xf numFmtId="0" fontId="1" fillId="0" borderId="13" xfId="0" applyFont="1" applyFill="1" applyBorder="1" applyAlignment="1">
      <alignment horizontal="left" vertical="center" wrapText="1"/>
    </xf>
    <xf numFmtId="0" fontId="1" fillId="0" borderId="33" xfId="0" applyFont="1" applyFill="1" applyBorder="1" applyAlignment="1">
      <alignment horizontal="left" vertical="center"/>
    </xf>
    <xf numFmtId="0" fontId="7" fillId="0" borderId="42" xfId="0" applyFont="1" applyFill="1" applyBorder="1" applyAlignment="1">
      <alignment horizontal="left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0" borderId="13" xfId="0" applyFont="1" applyBorder="1" applyAlignment="1">
      <alignment horizontal="center" vertical="center" shrinkToFit="1"/>
    </xf>
    <xf numFmtId="0" fontId="8" fillId="0" borderId="14" xfId="0" applyFont="1" applyBorder="1" applyAlignment="1">
      <alignment horizontal="center" vertical="center" shrinkToFit="1"/>
    </xf>
    <xf numFmtId="0" fontId="8" fillId="0" borderId="15" xfId="0" applyFont="1" applyBorder="1" applyAlignment="1">
      <alignment horizontal="center" vertical="center" shrinkToFit="1"/>
    </xf>
    <xf numFmtId="0" fontId="1" fillId="11" borderId="30" xfId="0" applyFont="1" applyFill="1" applyBorder="1" applyAlignment="1">
      <alignment horizontal="center" vertical="center"/>
    </xf>
    <xf numFmtId="0" fontId="1" fillId="11" borderId="31" xfId="0" applyFont="1" applyFill="1" applyBorder="1" applyAlignment="1">
      <alignment horizontal="center" vertical="center"/>
    </xf>
    <xf numFmtId="0" fontId="1" fillId="11" borderId="32" xfId="0" applyFont="1" applyFill="1" applyBorder="1" applyAlignment="1">
      <alignment horizontal="center" vertical="center"/>
    </xf>
    <xf numFmtId="0" fontId="1" fillId="11" borderId="55" xfId="0" applyFont="1" applyFill="1" applyBorder="1" applyAlignment="1">
      <alignment horizontal="center" vertical="center"/>
    </xf>
    <xf numFmtId="0" fontId="1" fillId="11" borderId="0" xfId="0" applyFont="1" applyFill="1" applyBorder="1" applyAlignment="1">
      <alignment horizontal="center" vertical="center"/>
    </xf>
    <xf numFmtId="0" fontId="1" fillId="11" borderId="54" xfId="0" applyFont="1" applyFill="1" applyBorder="1" applyAlignment="1">
      <alignment horizontal="center" vertical="center"/>
    </xf>
    <xf numFmtId="0" fontId="1" fillId="11" borderId="36" xfId="0" applyFont="1" applyFill="1" applyBorder="1" applyAlignment="1">
      <alignment horizontal="center" vertical="center"/>
    </xf>
    <xf numFmtId="0" fontId="1" fillId="11" borderId="29" xfId="0" applyFont="1" applyFill="1" applyBorder="1" applyAlignment="1">
      <alignment horizontal="center" vertical="center"/>
    </xf>
    <xf numFmtId="0" fontId="1" fillId="11" borderId="56" xfId="0" applyFont="1" applyFill="1" applyBorder="1" applyAlignment="1">
      <alignment horizontal="center" vertical="center"/>
    </xf>
    <xf numFmtId="0" fontId="18" fillId="0" borderId="0" xfId="0" applyFont="1" applyAlignment="1">
      <alignment horizontal="left" vertical="center" wrapText="1"/>
    </xf>
    <xf numFmtId="0" fontId="8" fillId="0" borderId="8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1" fillId="0" borderId="12" xfId="0" applyFont="1" applyBorder="1"/>
    <xf numFmtId="0" fontId="1" fillId="0" borderId="17" xfId="0" applyFont="1" applyBorder="1"/>
    <xf numFmtId="0" fontId="4" fillId="2" borderId="21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1" fillId="0" borderId="10" xfId="0" applyFont="1" applyBorder="1"/>
    <xf numFmtId="0" fontId="1" fillId="0" borderId="11" xfId="0" applyFont="1" applyBorder="1"/>
    <xf numFmtId="0" fontId="1" fillId="0" borderId="12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49" fontId="8" fillId="0" borderId="8" xfId="0" applyNumberFormat="1" applyFont="1" applyBorder="1" applyAlignment="1">
      <alignment horizontal="center" vertical="center"/>
    </xf>
    <xf numFmtId="0" fontId="1" fillId="0" borderId="12" xfId="0" applyFont="1" applyBorder="1" applyAlignment="1"/>
    <xf numFmtId="0" fontId="1" fillId="0" borderId="17" xfId="0" applyFont="1" applyBorder="1" applyAlignment="1"/>
    <xf numFmtId="0" fontId="8" fillId="0" borderId="8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kovacs.bernadett" refreshedDate="43399.769917245372" createdVersion="3" refreshedVersion="3" minRefreshableVersion="3" recordCount="74">
  <cacheSource type="worksheet">
    <worksheetSource ref="A1:J68" sheet="Munka1"/>
  </cacheSource>
  <cacheFields count="10">
    <cacheField name="szak" numFmtId="0">
      <sharedItems/>
    </cacheField>
    <cacheField name="modul" numFmtId="0">
      <sharedItems/>
    </cacheField>
    <cacheField name="kurzuskód" numFmtId="0">
      <sharedItems containsMixedTypes="1" containsNumber="1" containsInteger="1" minValue="0" maxValue="0"/>
    </cacheField>
    <cacheField name="kurzusnév" numFmtId="0">
      <sharedItems containsMixedTypes="1" containsNumber="1" containsInteger="1" minValue="0" maxValue="0" count="64">
        <s v="Kalkulus"/>
        <s v="Üzleti informatika"/>
        <s v="Agrárjog és közigazgatás"/>
        <s v="Üzleti statisztika"/>
        <s v="Mikroökonómia"/>
        <s v="Makroökonómia"/>
        <s v="Tanulás kutatás módszertan"/>
        <s v="Összesen"/>
        <s v="Növénytermesztés"/>
        <s v="Állattenyésztés"/>
        <s v="Kertészet"/>
        <s v="Mezőgazdasági műszaki alapismeretek"/>
        <s v="Agrártermelés természettudományi alapjai "/>
        <s v="Környezetgazdaságtan és fenntarthatóság"/>
        <s v="Talajtan, vízgazdálkodás"/>
        <s v="Marketing"/>
        <s v="Üzemgazdaságtan 1."/>
        <s v="Üzemgazdaságtan 2."/>
        <s v="Projektmenedzsment és tanácsadás"/>
        <s v="Pénzügytan"/>
        <s v="Ellátási lánc menedzsment"/>
        <s v="Agrárgazdaságtan és agrárpolitika"/>
        <s v="Számvitel alapjai"/>
        <s v="Agrárgazdasági és vállalkozási ismeretek szigorlat"/>
        <s v="Emberi erőforrás menedzsment"/>
        <s v="Regionális gazdaságtan"/>
        <s v="Regionális elemzési módszerek"/>
        <s v="Területi tervezés alapjai"/>
        <s v="Vidékfejlesztés "/>
        <s v="Stratégiai menedzsment"/>
        <s v="Nemzetközi gazdaságtan és EU ismeretek"/>
        <s v="Regionális és vidékfejlesztési ismeretek szigorlat"/>
        <s v="Térinformatika"/>
        <s v="Vezetés-szervezés"/>
        <s v="Bevezetés a környezetpolitikába"/>
        <s v="Bevezetés a helyi gazdaságfejlesztésbe"/>
        <s v="Gazdasági rendszerek társadalomtudományi alapjai"/>
        <s v="Szakmai idegen nyelv 1."/>
        <s v="Szakmai idegen nyelv 2."/>
        <s v="Szakmai idegen nyelv 3"/>
        <s v="Szaknyelvi szigorlat"/>
        <s v="Testnevelés 1."/>
        <s v="Testnevelés 2."/>
        <s v="Szakszeminárium 1."/>
        <s v="Szakszeminárium 2."/>
        <s v="Szakszemniárium 3."/>
        <s v="Munkagyakorlat"/>
        <s v="Összefügggő szakmai gyakorlat"/>
        <s v="Vállalatirányítási rendszerek"/>
        <s v="Kereső alkalmazások üzleti használata"/>
        <s v="Számítógépes problémamegoldás az excel programcsomag bővítményeivel "/>
        <n v="0"/>
        <s v="Élelmiszerismeret"/>
        <s v="Élelmiszer fogyasztói magatartás"/>
        <s v="Élelmiszeripar versenyképessége"/>
        <s v="Munkaerő-piaci ismeretek"/>
        <s v="7 szokás tréning"/>
        <s v="Karriermenedzsment"/>
        <s v="Élelmiszer lánc menedzsment"/>
        <s v="Nemzetközi logisztika"/>
        <s v="Logisztikai informatika"/>
        <s v="Szakmai idegen nyelv 4."/>
        <s v="Szaknyelvi előkészítő"/>
        <s v="Szakkollégiumi tevékenység"/>
      </sharedItems>
    </cacheField>
    <cacheField name="féléve" numFmtId="0">
      <sharedItems containsSemiMixedTypes="0" containsString="0" containsNumber="1" containsInteger="1" minValue="1" maxValue="7"/>
    </cacheField>
    <cacheField name="óraszáma (EA)" numFmtId="0">
      <sharedItems containsMixedTypes="1" containsNumber="1" containsInteger="1" minValue="0" maxValue="17"/>
    </cacheField>
    <cacheField name="óraszáma(sz)" numFmtId="0">
      <sharedItems containsSemiMixedTypes="0" containsString="0" containsNumber="1" containsInteger="1" minValue="0" maxValue="486"/>
    </cacheField>
    <cacheField name="kreditértéke" numFmtId="0">
      <sharedItems containsSemiMixedTypes="0" containsString="0" containsNumber="1" containsInteger="1" minValue="0" maxValue="39"/>
    </cacheField>
    <cacheField name="tf oktatója" numFmtId="0">
      <sharedItems containsMixedTypes="1" containsNumber="1" containsInteger="1" minValue="0" maxValue="0" count="34">
        <s v="Stettner Eleonóra"/>
        <s v="Nagy Enikő"/>
        <s v="Metzger Szilvia"/>
        <s v="Nagy Mónika Zita"/>
        <s v="Oroszi Sándor"/>
        <s v="Borbély Csaba"/>
        <n v="0"/>
        <s v="Keszthelyi Sándor"/>
        <s v="Holló István"/>
        <s v="Végvári György"/>
        <s v="Lukács Aurél István"/>
        <s v="Vargáné Visi Éva"/>
        <s v="Tóth Gergely"/>
        <s v="Burucs Zoltán"/>
        <s v="Szigeti Orsolya"/>
        <s v="Szabó-Szentgróti Gábor"/>
        <s v="Parádi-Dolgos Anett"/>
        <s v="Csonka Arnold"/>
        <s v="Fertő Imre"/>
        <s v="Wickert Irén"/>
        <s v="Gál Zoltán"/>
        <s v="Horváthné Kovács Bernadett"/>
        <s v="Mezei Cecícila"/>
        <s v="Szabó Kinga"/>
        <s v="Berke Szilárd"/>
        <s v="Koponicsné Györke Diána"/>
        <s v="Barna Róbert"/>
        <s v="Kőműves Zsolt"/>
        <s v="Nagy Imre"/>
        <s v="Molnár Gábor"/>
        <s v="Kopházi Erzsébet"/>
        <s v="Kiss Zoltán"/>
        <s v="Olsovszkyné Némedi Andrea"/>
        <s v="Bánkuti Gyöngyi"/>
      </sharedItems>
    </cacheField>
    <cacheField name="intézete" numFmtId="0">
      <sharedItems containsMixedTypes="1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4">
  <r>
    <s v="3BNVAM18"/>
    <s v="Gazdaságtudományi alapismeretek"/>
    <s v="3BMAT1KAL00017"/>
    <x v="0"/>
    <n v="2"/>
    <n v="1"/>
    <n v="2"/>
    <n v="5"/>
    <x v="0"/>
    <s v="Stettner Eleonóra"/>
  </r>
  <r>
    <s v="3BNVAM19"/>
    <s v="Gazdaságtudományi alapismeretek"/>
    <s v="3BMAT1UIF00017"/>
    <x v="1"/>
    <n v="2"/>
    <n v="0"/>
    <n v="4"/>
    <n v="4"/>
    <x v="1"/>
    <s v="Nagy Enikő"/>
  </r>
  <r>
    <s v="3BNVAM20"/>
    <s v="Gazdaságtudományi alapismeretek"/>
    <s v="3BTVK1AJK00017"/>
    <x v="2"/>
    <n v="1"/>
    <n v="3"/>
    <n v="0"/>
    <n v="4"/>
    <x v="2"/>
    <s v="Metzger Szilvia"/>
  </r>
  <r>
    <s v="3BNVAM21"/>
    <s v="Gazdaságtudományi alapismeretek"/>
    <s v="3BRTS1UST00017"/>
    <x v="3"/>
    <n v="2"/>
    <n v="0"/>
    <n v="4"/>
    <n v="5"/>
    <x v="3"/>
    <s v="Nagy Mónika Zita"/>
  </r>
  <r>
    <s v="3BNVAM22"/>
    <s v="Gazdaságtudományi alapismeretek"/>
    <s v="3BPKT1MKR00017"/>
    <x v="4"/>
    <n v="1"/>
    <n v="2"/>
    <n v="1"/>
    <n v="4"/>
    <x v="4"/>
    <s v="Oroszi Sándor"/>
  </r>
  <r>
    <s v="3BNVAM23"/>
    <s v="Gazdaságtudományi alapismeretek"/>
    <s v="3BPKT1MAO00017"/>
    <x v="5"/>
    <n v="2"/>
    <n v="2"/>
    <n v="1"/>
    <n v="4"/>
    <x v="4"/>
    <s v="Oroszi Sándor"/>
  </r>
  <r>
    <s v="3BNVAM24"/>
    <s v="Gazdaságtudományi alapismeretek"/>
    <s v="3BAMT1TKM00017"/>
    <x v="6"/>
    <n v="2"/>
    <n v="1"/>
    <n v="2"/>
    <n v="5"/>
    <x v="5"/>
    <s v="Borbély Csaba"/>
  </r>
  <r>
    <s v="3BNVAM25"/>
    <s v="Gazdaságtudományi alapismeretek"/>
    <n v="0"/>
    <x v="7"/>
    <n v="1"/>
    <n v="9"/>
    <n v="14"/>
    <n v="31"/>
    <x v="6"/>
    <n v="0"/>
  </r>
  <r>
    <s v="3BNVAM27"/>
    <s v="Agrártechnológiai és agrár-természettudományi alapismeretek "/>
    <s v="3BNNT1NVN00017"/>
    <x v="8"/>
    <n v="3"/>
    <n v="3"/>
    <n v="2"/>
    <n v="5"/>
    <x v="7"/>
    <s v="Keszthelyi Sándor"/>
  </r>
  <r>
    <s v="3BNVAM28"/>
    <s v="Agrártechnológiai és agrár-természettudományi alapismeretek "/>
    <s v="3BATT1ALT00017"/>
    <x v="9"/>
    <n v="3"/>
    <n v="2"/>
    <n v="1"/>
    <n v="5"/>
    <x v="8"/>
    <s v="Holló István"/>
  </r>
  <r>
    <s v="3BNVAM29"/>
    <s v="Agrártechnológiai és agrár-természettudományi alapismeretek "/>
    <s v="3BNNT1KER00017"/>
    <x v="10"/>
    <n v="5"/>
    <n v="2"/>
    <n v="1"/>
    <n v="4"/>
    <x v="9"/>
    <s v="Végvári György"/>
  </r>
  <r>
    <s v="3BNVAM30"/>
    <s v="Agrártechnológiai és agrár-természettudományi alapismeretek "/>
    <s v="3BTTT1MMA00017"/>
    <x v="11"/>
    <n v="6"/>
    <n v="2"/>
    <n v="1"/>
    <n v="5"/>
    <x v="10"/>
    <s v="Lukács Aurél István"/>
  </r>
  <r>
    <s v="3BNVAM31"/>
    <s v="Agrártechnológiai és agrár-természettudományi alapismeretek "/>
    <s v="3BBKT1ATA00017"/>
    <x v="12"/>
    <n v="1"/>
    <n v="2"/>
    <n v="2"/>
    <n v="5"/>
    <x v="11"/>
    <s v="Vargáné Visi Éva"/>
  </r>
  <r>
    <s v="3BNVAM32"/>
    <s v="Agrártechnológiai és agrár-természettudományi alapismeretek "/>
    <s v="3BRTT1KEF00017"/>
    <x v="13"/>
    <n v="4"/>
    <n v="2"/>
    <n v="2"/>
    <n v="5"/>
    <x v="12"/>
    <s v="Tóth Gergely"/>
  </r>
  <r>
    <s v="3BNVAM33"/>
    <s v="Agrártechnológiai és agrár-természettudományi alapismeretek "/>
    <s v="3BTET1TVG00017"/>
    <x v="14"/>
    <n v="2"/>
    <n v="1"/>
    <n v="2"/>
    <n v="4"/>
    <x v="13"/>
    <s v="Burucs Zoltán"/>
  </r>
  <r>
    <s v="3BNVAM34"/>
    <s v="Agrártechnológiai és agrár-természettudományi alapismeretek "/>
    <n v="0"/>
    <x v="7"/>
    <n v="1"/>
    <n v="14"/>
    <n v="11"/>
    <n v="33"/>
    <x v="6"/>
    <n v="0"/>
  </r>
  <r>
    <s v="3BNVAM36"/>
    <s v="Agrárgazdasági és vállalkozási alapismeretek "/>
    <s v="3BMKT1MRK100017"/>
    <x v="15"/>
    <n v="1"/>
    <n v="1"/>
    <n v="2"/>
    <n v="4"/>
    <x v="14"/>
    <s v="Szigeti Orsolya"/>
  </r>
  <r>
    <s v="3BNVAM37"/>
    <s v="Agrárgazdasági és vállalkozási alapismeretek "/>
    <s v="3BAMT1UZE00017"/>
    <x v="16"/>
    <n v="3"/>
    <n v="2"/>
    <n v="2"/>
    <n v="5"/>
    <x v="5"/>
    <s v="Borbély Csaba"/>
  </r>
  <r>
    <s v="3BNVAM38"/>
    <s v="Agrárgazdasági és vállalkozási alapismeretek "/>
    <s v="3BAMT1UGA00017"/>
    <x v="17"/>
    <n v="4"/>
    <n v="2"/>
    <n v="2"/>
    <n v="5"/>
    <x v="5"/>
    <s v="Borbély Csaba"/>
  </r>
  <r>
    <s v="3BNVAM39"/>
    <s v="Agrárgazdasági és vállalkozási alapismeretek "/>
    <s v="3BAMT1PMT00018"/>
    <x v="18"/>
    <n v="5"/>
    <n v="1"/>
    <n v="2"/>
    <n v="4"/>
    <x v="15"/>
    <s v="Szabó-Szentgróti Gábor"/>
  </r>
  <r>
    <s v="3BNVAM40"/>
    <s v="Agrárgazdasági és vállalkozási alapismeretek "/>
    <s v="3BPKT1PET00017"/>
    <x v="19"/>
    <n v="1"/>
    <n v="2"/>
    <n v="1"/>
    <n v="5"/>
    <x v="16"/>
    <s v="Parádi-Dolgos Anett"/>
  </r>
  <r>
    <s v="3BNVAM41"/>
    <s v="Agrárgazdasági és vállalkozási alapismeretek "/>
    <s v="3BAMT1ELM00017"/>
    <x v="20"/>
    <n v="4"/>
    <n v="2"/>
    <n v="2"/>
    <n v="6"/>
    <x v="17"/>
    <s v="Csonka Arnold"/>
  </r>
  <r>
    <s v="3BNVAM42"/>
    <s v="Agrárgazdasági és vállalkozási alapismeretek "/>
    <s v="3BAMT1AEA00017"/>
    <x v="21"/>
    <n v="3"/>
    <n v="3"/>
    <n v="0"/>
    <n v="4"/>
    <x v="18"/>
    <s v="Fertő Imre"/>
  </r>
  <r>
    <s v="3BNVAM43"/>
    <s v="Agrárgazdasági és vállalkozási alapismeretek "/>
    <s v="3BPKT1SZA00017"/>
    <x v="22"/>
    <n v="3"/>
    <n v="2"/>
    <n v="2"/>
    <n v="6"/>
    <x v="19"/>
    <s v="Wickert Irén"/>
  </r>
  <r>
    <s v="3BNVAM44"/>
    <s v="Agrárgazdasági és vállalkozási alapismeretek "/>
    <s v="3BAMT1AVI00017"/>
    <x v="23"/>
    <n v="7"/>
    <n v="0"/>
    <n v="0"/>
    <n v="0"/>
    <x v="5"/>
    <s v="Borbély Csaba"/>
  </r>
  <r>
    <s v="3BNVAM45"/>
    <s v="Agrárgazdasági és vállalkozási alapismeretek "/>
    <n v="0"/>
    <x v="7"/>
    <n v="1"/>
    <n v="15"/>
    <n v="13"/>
    <n v="39"/>
    <x v="6"/>
    <n v="0"/>
  </r>
  <r>
    <s v="3BNVAM47"/>
    <s v="Agrárgazdasági és vállalkozási alapismeretek "/>
    <s v="3BAMT1EMB00017"/>
    <x v="24"/>
    <n v="6"/>
    <n v="2"/>
    <n v="2"/>
    <n v="5"/>
    <x v="15"/>
    <s v="Szabó-Szentgróti Gábor"/>
  </r>
  <r>
    <s v="3BNVAM48"/>
    <s v="Agrárgazdasági és vállalkozási alapismeretek "/>
    <s v="3BRTS1REG00017"/>
    <x v="25"/>
    <n v="5"/>
    <n v="4"/>
    <n v="0"/>
    <n v="5"/>
    <x v="20"/>
    <s v="Gál Zoltán"/>
  </r>
  <r>
    <s v="3BNVAM49"/>
    <s v="Agrárgazdasági és vállalkozási alapismeretek "/>
    <s v="3BRTS1REM00017"/>
    <x v="26"/>
    <n v="5"/>
    <n v="1"/>
    <n v="2"/>
    <n v="5"/>
    <x v="21"/>
    <s v="Horváthné Kovács Bernadett"/>
  </r>
  <r>
    <s v="3BNVAM50"/>
    <s v="Agrárgazdasági és vállalkozási alapismeretek "/>
    <s v="3BRTS1TTA00017"/>
    <x v="27"/>
    <n v="5"/>
    <n v="4"/>
    <n v="0"/>
    <n v="4"/>
    <x v="22"/>
    <s v="Mezei Cecícila"/>
  </r>
  <r>
    <s v="3BNVAM51"/>
    <s v="Agrárgazdasági és vállalkozási alapismeretek "/>
    <s v="3BRTS1VID00017"/>
    <x v="28"/>
    <n v="6"/>
    <n v="2"/>
    <n v="2"/>
    <n v="5"/>
    <x v="23"/>
    <s v="Szabó Kinga"/>
  </r>
  <r>
    <s v="3BNVAM52"/>
    <s v="Agrárgazdasági és vállalkozási alapismeretek "/>
    <s v="3BAMT1STR00017"/>
    <x v="29"/>
    <n v="4"/>
    <n v="2"/>
    <n v="2"/>
    <n v="6"/>
    <x v="24"/>
    <s v="Berke Szilárd"/>
  </r>
  <r>
    <s v="3BNVAM53"/>
    <s v="Agrárgazdasági és vállalkozási alapismeretek "/>
    <s v="3BNGK1NGE00017"/>
    <x v="30"/>
    <n v="2"/>
    <n v="2"/>
    <n v="1"/>
    <n v="5"/>
    <x v="25"/>
    <s v="Koponicsné Györke Diána"/>
  </r>
  <r>
    <s v="3BNVAM54"/>
    <s v="Agrárgazdasági és vállalkozási alapismeretek "/>
    <s v="3BRTS1RVI00017"/>
    <x v="31"/>
    <n v="7"/>
    <n v="0"/>
    <n v="0"/>
    <n v="0"/>
    <x v="20"/>
    <s v="Gál Zoltán"/>
  </r>
  <r>
    <s v="3BNVAM55"/>
    <s v="Agrárgazdasági és vállalkozási alapismeretek "/>
    <n v="0"/>
    <x v="7"/>
    <n v="1"/>
    <n v="17"/>
    <n v="9"/>
    <n v="35"/>
    <x v="6"/>
    <n v="0"/>
  </r>
  <r>
    <s v="3BNVAM57"/>
    <s v="Speciális szakmai ismeretek "/>
    <s v="3BMIT1TER00017"/>
    <x v="32"/>
    <n v="5"/>
    <n v="0"/>
    <n v="4"/>
    <n v="5"/>
    <x v="26"/>
    <s v="Barna Róbert"/>
  </r>
  <r>
    <s v="3BNVAM58"/>
    <s v="Speciális szakmai ismeretek "/>
    <s v="3BAMT1VSZ00017"/>
    <x v="33"/>
    <n v="6"/>
    <n v="1"/>
    <n v="2"/>
    <n v="4"/>
    <x v="27"/>
    <s v="Kőműves Zsolt"/>
  </r>
  <r>
    <s v="3BNVAM59"/>
    <s v="Speciális szakmai ismeretek "/>
    <s v="3BRTS1BAK00017"/>
    <x v="34"/>
    <n v="3"/>
    <n v="2"/>
    <n v="2"/>
    <n v="4"/>
    <x v="28"/>
    <s v="Nagy Imre"/>
  </r>
  <r>
    <s v="3BNVAM60"/>
    <s v="Speciális szakmai ismeretek "/>
    <s v="3BRST1BAH00017"/>
    <x v="35"/>
    <n v="6"/>
    <n v="3"/>
    <n v="0"/>
    <n v="4"/>
    <x v="22"/>
    <s v="Mezei Cecícila"/>
  </r>
  <r>
    <s v="3BNVAM61"/>
    <s v="Speciális szakmai ismeretek "/>
    <s v="3BTTT1GRT00017"/>
    <x v="36"/>
    <n v="1"/>
    <n v="3"/>
    <n v="0"/>
    <n v="5"/>
    <x v="29"/>
    <s v="Molnár Gábor"/>
  </r>
  <r>
    <s v="3BNVAM62"/>
    <s v="Speciális szakmai ismeretek "/>
    <n v="0"/>
    <x v="7"/>
    <n v="1"/>
    <n v="9"/>
    <n v="8"/>
    <n v="22"/>
    <x v="6"/>
    <n v="0"/>
  </r>
  <r>
    <s v="3BNVAM64"/>
    <s v="Szakmai idegen nyelv ismeretkör"/>
    <s v="3BINI1SIN00017"/>
    <x v="37"/>
    <n v="1"/>
    <n v="0"/>
    <n v="2"/>
    <n v="0"/>
    <x v="30"/>
    <s v="Kopházi Erzsébet"/>
  </r>
  <r>
    <s v="3BNVAM65"/>
    <s v="Szakmai idegen nyelv ismeretkör"/>
    <s v="3BINI1INY00017"/>
    <x v="38"/>
    <n v="2"/>
    <n v="0"/>
    <n v="2"/>
    <n v="0"/>
    <x v="30"/>
    <s v="Kopházi Erzsébet"/>
  </r>
  <r>
    <s v="3BNVAM66"/>
    <s v="Szakmai idegen nyelv ismeretkör"/>
    <s v="3BINI1IDE00017"/>
    <x v="39"/>
    <n v="3"/>
    <n v="0"/>
    <n v="2"/>
    <n v="0"/>
    <x v="30"/>
    <s v="Kopházi Erzsébet"/>
  </r>
  <r>
    <s v="3BNVAM67"/>
    <s v="Szakmai idegen nyelv ismeretkör"/>
    <s v="3BINI1SZS00017"/>
    <x v="40"/>
    <n v="3"/>
    <n v="0"/>
    <n v="0"/>
    <n v="0"/>
    <x v="30"/>
    <s v="Kopházi Erzsébet"/>
  </r>
  <r>
    <s v="3BNVAM68"/>
    <s v="Szakmai idegen nyelv ismeretkör"/>
    <n v="0"/>
    <x v="7"/>
    <n v="1"/>
    <n v="0"/>
    <n v="6"/>
    <n v="0"/>
    <x v="6"/>
    <n v="0"/>
  </r>
  <r>
    <s v="3BNVAM70"/>
    <s v="Szakdolgozatkészítés és gyakorlati képzés "/>
    <s v="3BSLK1TES00017"/>
    <x v="41"/>
    <n v="1"/>
    <n v="0"/>
    <n v="2"/>
    <n v="0"/>
    <x v="31"/>
    <s v="Kiss Zoltán"/>
  </r>
  <r>
    <s v="3BNVAM71"/>
    <s v="Szakdolgozatkészítés és gyakorlati képzés "/>
    <s v="3BSLK1TSN00017"/>
    <x v="42"/>
    <n v="2"/>
    <n v="0"/>
    <n v="2"/>
    <n v="0"/>
    <x v="31"/>
    <s v="Kiss Zoltán"/>
  </r>
  <r>
    <s v="3BNVAM72"/>
    <s v="Szakdolgozatkészítés és gyakorlati képzés "/>
    <s v="3BAMT1SZA00017"/>
    <x v="43"/>
    <n v="5"/>
    <n v="0"/>
    <n v="2"/>
    <n v="2"/>
    <x v="17"/>
    <s v="Csonka Arnold"/>
  </r>
  <r>
    <s v="3BNVAM73"/>
    <s v="Szakdolgozatkészítés és gyakorlati képzés "/>
    <s v="3BAMT1SZK00017"/>
    <x v="44"/>
    <n v="6"/>
    <n v="0"/>
    <n v="0"/>
    <n v="3"/>
    <x v="17"/>
    <s v="Csonka Arnold"/>
  </r>
  <r>
    <s v="3BNVAM74"/>
    <s v="Szakdolgozatkészítés és gyakorlati képzés "/>
    <s v="3BAMT1SKS00017"/>
    <x v="45"/>
    <n v="7"/>
    <n v="0"/>
    <n v="0"/>
    <n v="10"/>
    <x v="17"/>
    <s v="Csonka Arnold"/>
  </r>
  <r>
    <s v="3BNVAM75"/>
    <s v="Szakdolgozatkészítés és gyakorlati képzés "/>
    <s v="3BMKT1MGY00017"/>
    <x v="46"/>
    <n v="4"/>
    <e v="#VALUE!"/>
    <n v="0"/>
    <n v="0"/>
    <x v="32"/>
    <s v="Olsovszkyné Némedi Andrea"/>
  </r>
  <r>
    <s v="3BNVAM76"/>
    <s v="Szakdolgozatkészítés és gyakorlati képzés "/>
    <s v="3BMKT1OSG00017"/>
    <x v="47"/>
    <n v="7"/>
    <n v="0"/>
    <n v="480"/>
    <n v="20"/>
    <x v="32"/>
    <s v="Olsovszkyné Némedi Andrea"/>
  </r>
  <r>
    <s v="3BNVAM77"/>
    <s v="Szakdolgozatkészítés és gyakorlati képzés "/>
    <n v="0"/>
    <x v="7"/>
    <n v="1"/>
    <n v="0"/>
    <n v="486"/>
    <n v="35"/>
    <x v="6"/>
    <n v="0"/>
  </r>
  <r>
    <s v="3BNVAM82"/>
    <s v="Informatikai modul"/>
    <s v="3BMIT3VIR00017"/>
    <x v="48"/>
    <n v="4"/>
    <n v="1"/>
    <n v="2"/>
    <n v="4"/>
    <x v="26"/>
    <s v="Barna Róbert"/>
  </r>
  <r>
    <s v="3BNVAM83"/>
    <s v="Informatikai modul"/>
    <s v="3BMIT3KAU00017"/>
    <x v="49"/>
    <n v="5"/>
    <n v="1"/>
    <n v="2"/>
    <n v="5"/>
    <x v="1"/>
    <s v="Nagy Enikő"/>
  </r>
  <r>
    <s v="3BNVAM84"/>
    <s v="Informatikai modul"/>
    <s v="3BMIT3SPE00017"/>
    <x v="50"/>
    <n v="6"/>
    <n v="1"/>
    <n v="2"/>
    <n v="6"/>
    <x v="26"/>
    <s v="Barna Róbert"/>
  </r>
  <r>
    <s v="3BNVAM85"/>
    <s v="Informatikai modul"/>
    <s v="Élelmiszermarketing modul"/>
    <x v="51"/>
    <n v="7"/>
    <n v="0"/>
    <n v="0"/>
    <n v="0"/>
    <x v="6"/>
    <n v="0"/>
  </r>
  <r>
    <s v="3BNVAM86"/>
    <s v="Élelmiszermarketing modul"/>
    <s v="3BAMKT3ELE00017"/>
    <x v="52"/>
    <n v="4"/>
    <n v="0"/>
    <n v="3"/>
    <n v="4"/>
    <x v="32"/>
    <s v="Olsovszkyné Némedi Andrea"/>
  </r>
  <r>
    <s v="3BNVAM87"/>
    <s v="Élelmiszermarketing modul"/>
    <s v="3BMKT3EFM00017"/>
    <x v="53"/>
    <n v="5"/>
    <n v="0"/>
    <n v="3"/>
    <n v="5"/>
    <x v="32"/>
    <s v="Olsovszkyné Némedi Andrea"/>
  </r>
  <r>
    <s v="3BNVAM88"/>
    <s v="Élelmiszermarketing modul"/>
    <s v="3BMKT3EIV00017"/>
    <x v="54"/>
    <n v="6"/>
    <n v="0"/>
    <n v="3"/>
    <n v="6"/>
    <x v="32"/>
    <s v="Olsovszkyné Némedi Andrea"/>
  </r>
  <r>
    <s v="3BNVAM89"/>
    <s v="Élelmiszermarketing modul"/>
    <s v="Cégvezetés modul"/>
    <x v="51"/>
    <n v="7"/>
    <n v="0"/>
    <n v="0"/>
    <n v="0"/>
    <x v="6"/>
    <n v="0"/>
  </r>
  <r>
    <s v="3BNVAM90"/>
    <s v="Cégvezetés modul"/>
    <s v="3BAMT3MPI00017"/>
    <x v="55"/>
    <n v="4"/>
    <n v="0"/>
    <n v="3"/>
    <n v="4"/>
    <x v="27"/>
    <s v="Kőműves Zsolt"/>
  </r>
  <r>
    <s v="3BNVAM91"/>
    <s v="Cégvezetés modul"/>
    <s v="3BAMT3HST00017"/>
    <x v="56"/>
    <n v="5"/>
    <n v="0"/>
    <n v="3"/>
    <n v="5"/>
    <x v="15"/>
    <s v="Szabó-Szentgróti Gábor"/>
  </r>
  <r>
    <s v="3BNVAM92"/>
    <s v="Cégvezetés modul"/>
    <s v="3BAMT3KMT00017"/>
    <x v="57"/>
    <n v="6"/>
    <n v="0"/>
    <n v="3"/>
    <n v="6"/>
    <x v="24"/>
    <s v="Berke Szilárd"/>
  </r>
  <r>
    <s v="3BNVAM93"/>
    <s v="Cégvezetés modul"/>
    <s v="Kereskedelmi logisztika modul"/>
    <x v="51"/>
    <n v="7"/>
    <n v="0"/>
    <n v="0"/>
    <n v="0"/>
    <x v="6"/>
    <n v="0"/>
  </r>
  <r>
    <s v="3BNVAM94"/>
    <s v="Kereskedelmi logisztika modul"/>
    <s v="3BAMT3ELM00017"/>
    <x v="58"/>
    <n v="4"/>
    <n v="1"/>
    <n v="2"/>
    <n v="5"/>
    <x v="17"/>
    <s v="Csonka Arnold"/>
  </r>
  <r>
    <s v="3BNVAM95"/>
    <s v="Kereskedelmi logisztika modul"/>
    <s v="3BAMT3NLO00017"/>
    <x v="59"/>
    <n v="5"/>
    <n v="0"/>
    <n v="3"/>
    <n v="4"/>
    <x v="17"/>
    <s v="Csonka Arnold"/>
  </r>
  <r>
    <s v="3BNVAM96"/>
    <s v="Kereskedelmi logisztika modul"/>
    <s v="3BMIT3LIN00017"/>
    <x v="60"/>
    <n v="6"/>
    <n v="0"/>
    <n v="3"/>
    <n v="6"/>
    <x v="33"/>
    <s v="Bánkuti Gyöngyi"/>
  </r>
  <r>
    <s v="3BNVAM97"/>
    <s v="Kereskedelmi logisztika modul"/>
    <s v="További Szabadon választható tárgyak"/>
    <x v="51"/>
    <n v="7"/>
    <n v="0"/>
    <n v="0"/>
    <n v="0"/>
    <x v="6"/>
    <n v="0"/>
  </r>
  <r>
    <s v="3BNVAM98"/>
    <s v="További Szabadon választható tárgyak"/>
    <s v="3BINI3SZI00017"/>
    <x v="61"/>
    <n v="4"/>
    <n v="0"/>
    <n v="2"/>
    <n v="0"/>
    <x v="30"/>
    <s v="Kopházi Erzsébet"/>
  </r>
  <r>
    <s v="3BNVAM99"/>
    <s v="További Szabadon választható tárgyak"/>
    <s v="3BINI3SZE00017"/>
    <x v="62"/>
    <n v="1"/>
    <n v="0"/>
    <n v="2"/>
    <n v="0"/>
    <x v="30"/>
    <s v="Kopházi Erzsébet"/>
  </r>
  <r>
    <s v="3BNVAM100"/>
    <s v="További Szabadon választható tárgyak"/>
    <s v="3MAMT3SZK00017"/>
    <x v="63"/>
    <n v="4"/>
    <n v="0"/>
    <n v="3"/>
    <n v="5"/>
    <x v="5"/>
    <s v="Borbély Csaba"/>
  </r>
  <r>
    <s v="3BNVAM101"/>
    <s v="További Szabadon választható tárgyak"/>
    <n v="0"/>
    <x v="51"/>
    <n v="7"/>
    <n v="0"/>
    <n v="0"/>
    <n v="0"/>
    <x v="6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Kimutatás1" cacheId="0" applyNumberFormats="0" applyBorderFormats="0" applyFontFormats="0" applyPatternFormats="0" applyAlignmentFormats="0" applyWidthHeightFormats="1" dataCaption="Értékek" updatedVersion="3" minRefreshableVersion="3" showCalcMbrs="0" useAutoFormatting="1" itemPrintTitles="1" createdVersion="3" indent="0" outline="1" outlineData="1" multipleFieldFilters="0">
  <location ref="B3:C102" firstHeaderRow="1" firstDataRow="1" firstDataCol="1"/>
  <pivotFields count="10">
    <pivotField showAll="0"/>
    <pivotField showAll="0"/>
    <pivotField showAll="0"/>
    <pivotField axis="axisRow" showAll="0">
      <items count="65">
        <item x="51"/>
        <item x="56"/>
        <item x="23"/>
        <item x="21"/>
        <item x="2"/>
        <item x="12"/>
        <item x="9"/>
        <item x="35"/>
        <item x="34"/>
        <item x="53"/>
        <item x="58"/>
        <item x="54"/>
        <item x="52"/>
        <item x="20"/>
        <item x="24"/>
        <item x="36"/>
        <item x="0"/>
        <item x="57"/>
        <item x="49"/>
        <item x="10"/>
        <item x="13"/>
        <item x="60"/>
        <item x="5"/>
        <item x="15"/>
        <item x="11"/>
        <item x="4"/>
        <item x="55"/>
        <item x="46"/>
        <item x="30"/>
        <item x="59"/>
        <item x="8"/>
        <item x="47"/>
        <item x="7"/>
        <item x="19"/>
        <item x="18"/>
        <item x="26"/>
        <item x="31"/>
        <item x="25"/>
        <item x="29"/>
        <item x="63"/>
        <item x="37"/>
        <item x="38"/>
        <item x="39"/>
        <item x="61"/>
        <item x="62"/>
        <item x="40"/>
        <item x="43"/>
        <item x="44"/>
        <item x="45"/>
        <item x="50"/>
        <item x="22"/>
        <item x="14"/>
        <item x="6"/>
        <item x="32"/>
        <item x="27"/>
        <item x="41"/>
        <item x="42"/>
        <item x="16"/>
        <item x="17"/>
        <item x="1"/>
        <item x="3"/>
        <item x="48"/>
        <item x="33"/>
        <item x="28"/>
        <item t="default"/>
      </items>
    </pivotField>
    <pivotField showAll="0"/>
    <pivotField showAll="0"/>
    <pivotField showAll="0"/>
    <pivotField dataField="1" showAll="0"/>
    <pivotField axis="axisRow" showAll="0">
      <items count="35">
        <item x="6"/>
        <item x="33"/>
        <item x="26"/>
        <item x="24"/>
        <item x="5"/>
        <item x="13"/>
        <item x="17"/>
        <item x="18"/>
        <item x="20"/>
        <item x="8"/>
        <item x="21"/>
        <item x="7"/>
        <item x="31"/>
        <item x="30"/>
        <item x="25"/>
        <item x="27"/>
        <item x="10"/>
        <item x="2"/>
        <item x="22"/>
        <item x="29"/>
        <item x="1"/>
        <item x="28"/>
        <item x="3"/>
        <item x="32"/>
        <item x="4"/>
        <item x="16"/>
        <item x="0"/>
        <item x="23"/>
        <item x="15"/>
        <item x="14"/>
        <item x="12"/>
        <item x="11"/>
        <item x="9"/>
        <item x="19"/>
        <item t="default"/>
      </items>
    </pivotField>
    <pivotField showAll="0"/>
  </pivotFields>
  <rowFields count="2">
    <field x="8"/>
    <field x="3"/>
  </rowFields>
  <rowItems count="99">
    <i>
      <x/>
    </i>
    <i r="1">
      <x/>
    </i>
    <i r="1">
      <x v="32"/>
    </i>
    <i>
      <x v="1"/>
    </i>
    <i r="1">
      <x v="21"/>
    </i>
    <i>
      <x v="2"/>
    </i>
    <i r="1">
      <x v="49"/>
    </i>
    <i r="1">
      <x v="53"/>
    </i>
    <i r="1">
      <x v="61"/>
    </i>
    <i>
      <x v="3"/>
    </i>
    <i r="1">
      <x v="17"/>
    </i>
    <i r="1">
      <x v="38"/>
    </i>
    <i>
      <x v="4"/>
    </i>
    <i r="1">
      <x v="2"/>
    </i>
    <i r="1">
      <x v="39"/>
    </i>
    <i r="1">
      <x v="52"/>
    </i>
    <i r="1">
      <x v="57"/>
    </i>
    <i r="1">
      <x v="58"/>
    </i>
    <i>
      <x v="5"/>
    </i>
    <i r="1">
      <x v="51"/>
    </i>
    <i>
      <x v="6"/>
    </i>
    <i r="1">
      <x v="10"/>
    </i>
    <i r="1">
      <x v="13"/>
    </i>
    <i r="1">
      <x v="29"/>
    </i>
    <i r="1">
      <x v="46"/>
    </i>
    <i r="1">
      <x v="47"/>
    </i>
    <i r="1">
      <x v="48"/>
    </i>
    <i>
      <x v="7"/>
    </i>
    <i r="1">
      <x v="3"/>
    </i>
    <i>
      <x v="8"/>
    </i>
    <i r="1">
      <x v="36"/>
    </i>
    <i r="1">
      <x v="37"/>
    </i>
    <i>
      <x v="9"/>
    </i>
    <i r="1">
      <x v="6"/>
    </i>
    <i>
      <x v="10"/>
    </i>
    <i r="1">
      <x v="35"/>
    </i>
    <i>
      <x v="11"/>
    </i>
    <i r="1">
      <x v="30"/>
    </i>
    <i>
      <x v="12"/>
    </i>
    <i r="1">
      <x v="55"/>
    </i>
    <i r="1">
      <x v="56"/>
    </i>
    <i>
      <x v="13"/>
    </i>
    <i r="1">
      <x v="40"/>
    </i>
    <i r="1">
      <x v="41"/>
    </i>
    <i r="1">
      <x v="42"/>
    </i>
    <i r="1">
      <x v="43"/>
    </i>
    <i r="1">
      <x v="44"/>
    </i>
    <i r="1">
      <x v="45"/>
    </i>
    <i>
      <x v="14"/>
    </i>
    <i r="1">
      <x v="28"/>
    </i>
    <i>
      <x v="15"/>
    </i>
    <i r="1">
      <x v="26"/>
    </i>
    <i r="1">
      <x v="62"/>
    </i>
    <i>
      <x v="16"/>
    </i>
    <i r="1">
      <x v="24"/>
    </i>
    <i>
      <x v="17"/>
    </i>
    <i r="1">
      <x v="4"/>
    </i>
    <i>
      <x v="18"/>
    </i>
    <i r="1">
      <x v="7"/>
    </i>
    <i r="1">
      <x v="54"/>
    </i>
    <i>
      <x v="19"/>
    </i>
    <i r="1">
      <x v="15"/>
    </i>
    <i>
      <x v="20"/>
    </i>
    <i r="1">
      <x v="18"/>
    </i>
    <i r="1">
      <x v="59"/>
    </i>
    <i>
      <x v="21"/>
    </i>
    <i r="1">
      <x v="8"/>
    </i>
    <i>
      <x v="22"/>
    </i>
    <i r="1">
      <x v="60"/>
    </i>
    <i>
      <x v="23"/>
    </i>
    <i r="1">
      <x v="9"/>
    </i>
    <i r="1">
      <x v="11"/>
    </i>
    <i r="1">
      <x v="12"/>
    </i>
    <i r="1">
      <x v="27"/>
    </i>
    <i r="1">
      <x v="31"/>
    </i>
    <i>
      <x v="24"/>
    </i>
    <i r="1">
      <x v="22"/>
    </i>
    <i r="1">
      <x v="25"/>
    </i>
    <i>
      <x v="25"/>
    </i>
    <i r="1">
      <x v="33"/>
    </i>
    <i>
      <x v="26"/>
    </i>
    <i r="1">
      <x v="16"/>
    </i>
    <i>
      <x v="27"/>
    </i>
    <i r="1">
      <x v="63"/>
    </i>
    <i>
      <x v="28"/>
    </i>
    <i r="1">
      <x v="1"/>
    </i>
    <i r="1">
      <x v="14"/>
    </i>
    <i r="1">
      <x v="34"/>
    </i>
    <i>
      <x v="29"/>
    </i>
    <i r="1">
      <x v="23"/>
    </i>
    <i>
      <x v="30"/>
    </i>
    <i r="1">
      <x v="20"/>
    </i>
    <i>
      <x v="31"/>
    </i>
    <i r="1">
      <x v="5"/>
    </i>
    <i>
      <x v="32"/>
    </i>
    <i r="1">
      <x v="19"/>
    </i>
    <i>
      <x v="33"/>
    </i>
    <i r="1">
      <x v="50"/>
    </i>
    <i t="grand">
      <x/>
    </i>
  </rowItems>
  <colItems count="1">
    <i/>
  </colItems>
  <dataFields count="1">
    <dataField name="Összeg / kreditértéke" fld="7" baseField="0" baseItem="0"/>
  </dataField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M192"/>
  <sheetViews>
    <sheetView tabSelected="1" topLeftCell="I1" zoomScale="90" zoomScaleNormal="90" workbookViewId="0">
      <selection activeCell="AO37" sqref="AO37"/>
    </sheetView>
  </sheetViews>
  <sheetFormatPr defaultRowHeight="15" x14ac:dyDescent="0.25"/>
  <cols>
    <col min="1" max="1" width="16.5703125" style="1" customWidth="1"/>
    <col min="2" max="2" width="57.42578125" style="1" bestFit="1" customWidth="1"/>
    <col min="3" max="3" width="57.42578125" style="1" customWidth="1"/>
    <col min="4" max="4" width="45" style="107" customWidth="1"/>
    <col min="5" max="5" width="6.85546875" style="1" customWidth="1"/>
    <col min="6" max="6" width="4.7109375" style="1" customWidth="1"/>
    <col min="7" max="7" width="3.28515625" style="1" customWidth="1"/>
    <col min="8" max="8" width="5.28515625" style="1" customWidth="1"/>
    <col min="9" max="9" width="5.140625" style="1" customWidth="1"/>
    <col min="10" max="10" width="5.5703125" style="1" customWidth="1"/>
    <col min="11" max="11" width="5.140625" style="1" customWidth="1"/>
    <col min="12" max="12" width="5.28515625" style="1" customWidth="1"/>
    <col min="13" max="13" width="4.85546875" style="1" customWidth="1"/>
    <col min="14" max="14" width="5.140625" style="1" customWidth="1"/>
    <col min="15" max="17" width="3.28515625" style="1" customWidth="1"/>
    <col min="18" max="19" width="5.140625" style="1" customWidth="1"/>
    <col min="20" max="22" width="3.28515625" style="1" customWidth="1"/>
    <col min="23" max="23" width="6.5703125" style="1" customWidth="1"/>
    <col min="24" max="24" width="5.140625" style="1" customWidth="1"/>
    <col min="25" max="27" width="3.28515625" style="1" customWidth="1"/>
    <col min="28" max="28" width="4.28515625" style="1" customWidth="1"/>
    <col min="29" max="29" width="5.140625" style="1" customWidth="1"/>
    <col min="30" max="32" width="3.28515625" style="1" customWidth="1"/>
    <col min="33" max="33" width="4.28515625" style="1" customWidth="1"/>
    <col min="34" max="34" width="5.140625" style="1" customWidth="1"/>
    <col min="35" max="35" width="3.28515625" style="1" customWidth="1"/>
    <col min="36" max="36" width="5" style="1" customWidth="1"/>
    <col min="37" max="37" width="4" style="1" customWidth="1"/>
    <col min="38" max="38" width="4.42578125" style="1" customWidth="1"/>
    <col min="39" max="39" width="5.140625" style="1" customWidth="1"/>
    <col min="40" max="40" width="50.140625" style="2" customWidth="1"/>
    <col min="41" max="41" width="27.5703125" style="320" bestFit="1" customWidth="1"/>
    <col min="42" max="143" width="9.140625" style="265"/>
  </cols>
  <sheetData>
    <row r="1" spans="1:143" s="4" customFormat="1" ht="18" x14ac:dyDescent="0.2">
      <c r="A1" s="378" t="s">
        <v>142</v>
      </c>
      <c r="B1" s="379"/>
      <c r="C1" s="379"/>
      <c r="D1" s="379"/>
      <c r="E1" s="379"/>
      <c r="F1" s="379"/>
      <c r="G1" s="379"/>
      <c r="H1" s="379"/>
      <c r="I1" s="379"/>
      <c r="J1" s="379"/>
      <c r="K1" s="379"/>
      <c r="L1" s="379"/>
      <c r="M1" s="379"/>
      <c r="N1" s="379"/>
      <c r="O1" s="379"/>
      <c r="P1" s="379"/>
      <c r="Q1" s="379"/>
      <c r="R1" s="379"/>
      <c r="S1" s="379"/>
      <c r="T1" s="379"/>
      <c r="U1" s="379"/>
      <c r="V1" s="379"/>
      <c r="W1" s="379"/>
      <c r="X1" s="379"/>
      <c r="Y1" s="379"/>
      <c r="Z1" s="379"/>
      <c r="AA1" s="379"/>
      <c r="AB1" s="379"/>
      <c r="AC1" s="379"/>
      <c r="AD1" s="379"/>
      <c r="AE1" s="379"/>
      <c r="AF1" s="379"/>
      <c r="AG1" s="379"/>
      <c r="AH1" s="379"/>
      <c r="AP1" s="264"/>
      <c r="AQ1" s="264"/>
      <c r="AR1" s="264"/>
      <c r="AS1" s="264"/>
      <c r="AT1" s="264"/>
      <c r="AU1" s="264"/>
      <c r="AV1" s="264"/>
      <c r="AW1" s="264"/>
      <c r="AX1" s="264"/>
      <c r="AY1" s="264"/>
      <c r="AZ1" s="264"/>
      <c r="BA1" s="264"/>
      <c r="BB1" s="264"/>
      <c r="BC1" s="264"/>
      <c r="BD1" s="264"/>
      <c r="BE1" s="264"/>
      <c r="BF1" s="264"/>
      <c r="BG1" s="264"/>
      <c r="BH1" s="264"/>
      <c r="BI1" s="264"/>
      <c r="BJ1" s="264"/>
      <c r="BK1" s="264"/>
      <c r="BL1" s="264"/>
      <c r="BM1" s="264"/>
      <c r="BN1" s="264"/>
      <c r="BO1" s="264"/>
      <c r="BP1" s="264"/>
      <c r="BQ1" s="264"/>
      <c r="BR1" s="264"/>
      <c r="BS1" s="264"/>
      <c r="BT1" s="264"/>
      <c r="BU1" s="264"/>
      <c r="BV1" s="264"/>
      <c r="BW1" s="264"/>
      <c r="BX1" s="264"/>
      <c r="BY1" s="264"/>
      <c r="BZ1" s="264"/>
      <c r="CA1" s="264"/>
      <c r="CB1" s="264"/>
      <c r="CC1" s="264"/>
      <c r="CD1" s="264"/>
      <c r="CE1" s="264"/>
      <c r="CF1" s="264"/>
      <c r="CG1" s="264"/>
      <c r="CH1" s="264"/>
      <c r="CI1" s="264"/>
      <c r="CJ1" s="264"/>
      <c r="CK1" s="264"/>
      <c r="CL1" s="264"/>
      <c r="CM1" s="264"/>
      <c r="CN1" s="264"/>
      <c r="CO1" s="264"/>
      <c r="CP1" s="264"/>
      <c r="CQ1" s="264"/>
      <c r="CR1" s="264"/>
      <c r="CS1" s="264"/>
      <c r="CT1" s="264"/>
      <c r="CU1" s="264"/>
      <c r="CV1" s="264"/>
      <c r="CW1" s="264"/>
      <c r="CX1" s="264"/>
      <c r="CY1" s="264"/>
      <c r="CZ1" s="264"/>
      <c r="DA1" s="264"/>
      <c r="DB1" s="264"/>
      <c r="DC1" s="264"/>
      <c r="DD1" s="264"/>
      <c r="DE1" s="264"/>
      <c r="DF1" s="264"/>
      <c r="DG1" s="264"/>
      <c r="DH1" s="264"/>
      <c r="DI1" s="264"/>
      <c r="DJ1" s="264"/>
      <c r="DK1" s="264"/>
      <c r="DL1" s="264"/>
      <c r="DM1" s="264"/>
      <c r="DN1" s="264"/>
      <c r="DO1" s="264"/>
      <c r="DP1" s="264"/>
      <c r="DQ1" s="264"/>
      <c r="DR1" s="264"/>
      <c r="DS1" s="264"/>
      <c r="DT1" s="264"/>
      <c r="DU1" s="264"/>
      <c r="DV1" s="264"/>
      <c r="DW1" s="264"/>
      <c r="DX1" s="264"/>
      <c r="DY1" s="264"/>
      <c r="DZ1" s="264"/>
      <c r="EA1" s="264"/>
      <c r="EB1" s="264"/>
      <c r="EC1" s="264"/>
      <c r="ED1" s="264"/>
      <c r="EE1" s="264"/>
      <c r="EF1" s="264"/>
      <c r="EG1" s="264"/>
      <c r="EH1" s="264"/>
      <c r="EI1" s="264"/>
      <c r="EJ1" s="264"/>
      <c r="EK1" s="264"/>
      <c r="EL1" s="264"/>
      <c r="EM1" s="264"/>
    </row>
    <row r="2" spans="1:143" s="4" customFormat="1" ht="18" x14ac:dyDescent="0.2">
      <c r="A2" s="379" t="s">
        <v>0</v>
      </c>
      <c r="B2" s="379"/>
      <c r="C2" s="379"/>
      <c r="D2" s="379"/>
      <c r="E2" s="379"/>
      <c r="F2" s="379"/>
      <c r="G2" s="379"/>
      <c r="H2" s="379"/>
      <c r="I2" s="379"/>
      <c r="J2" s="379"/>
      <c r="K2" s="379"/>
      <c r="L2" s="379"/>
      <c r="M2" s="379"/>
      <c r="N2" s="379"/>
      <c r="O2" s="379"/>
      <c r="P2" s="379"/>
      <c r="Q2" s="379"/>
      <c r="R2" s="379"/>
      <c r="S2" s="379"/>
      <c r="T2" s="379"/>
      <c r="U2" s="379"/>
      <c r="V2" s="379"/>
      <c r="W2" s="379"/>
      <c r="X2" s="379"/>
      <c r="Y2" s="379"/>
      <c r="Z2" s="379"/>
      <c r="AA2" s="379"/>
      <c r="AB2" s="379"/>
      <c r="AC2" s="379"/>
      <c r="AD2" s="379"/>
      <c r="AE2" s="379"/>
      <c r="AF2" s="379"/>
      <c r="AG2" s="379"/>
      <c r="AH2" s="379"/>
      <c r="AP2" s="264"/>
      <c r="AQ2" s="264"/>
      <c r="AR2" s="264"/>
      <c r="AS2" s="264"/>
      <c r="AT2" s="264"/>
      <c r="AU2" s="264"/>
      <c r="AV2" s="264"/>
      <c r="AW2" s="264"/>
      <c r="AX2" s="264"/>
      <c r="AY2" s="264"/>
      <c r="AZ2" s="264"/>
      <c r="BA2" s="264"/>
      <c r="BB2" s="264"/>
      <c r="BC2" s="264"/>
      <c r="BD2" s="264"/>
      <c r="BE2" s="264"/>
      <c r="BF2" s="264"/>
      <c r="BG2" s="264"/>
      <c r="BH2" s="264"/>
      <c r="BI2" s="264"/>
      <c r="BJ2" s="264"/>
      <c r="BK2" s="264"/>
      <c r="BL2" s="264"/>
      <c r="BM2" s="264"/>
      <c r="BN2" s="264"/>
      <c r="BO2" s="264"/>
      <c r="BP2" s="264"/>
      <c r="BQ2" s="264"/>
      <c r="BR2" s="264"/>
      <c r="BS2" s="264"/>
      <c r="BT2" s="264"/>
      <c r="BU2" s="264"/>
      <c r="BV2" s="264"/>
      <c r="BW2" s="264"/>
      <c r="BX2" s="264"/>
      <c r="BY2" s="264"/>
      <c r="BZ2" s="264"/>
      <c r="CA2" s="264"/>
      <c r="CB2" s="264"/>
      <c r="CC2" s="264"/>
      <c r="CD2" s="264"/>
      <c r="CE2" s="264"/>
      <c r="CF2" s="264"/>
      <c r="CG2" s="264"/>
      <c r="CH2" s="264"/>
      <c r="CI2" s="264"/>
      <c r="CJ2" s="264"/>
      <c r="CK2" s="264"/>
      <c r="CL2" s="264"/>
      <c r="CM2" s="264"/>
      <c r="CN2" s="264"/>
      <c r="CO2" s="264"/>
      <c r="CP2" s="264"/>
      <c r="CQ2" s="264"/>
      <c r="CR2" s="264"/>
      <c r="CS2" s="264"/>
      <c r="CT2" s="264"/>
      <c r="CU2" s="264"/>
      <c r="CV2" s="264"/>
      <c r="CW2" s="264"/>
      <c r="CX2" s="264"/>
      <c r="CY2" s="264"/>
      <c r="CZ2" s="264"/>
      <c r="DA2" s="264"/>
      <c r="DB2" s="264"/>
      <c r="DC2" s="264"/>
      <c r="DD2" s="264"/>
      <c r="DE2" s="264"/>
      <c r="DF2" s="264"/>
      <c r="DG2" s="264"/>
      <c r="DH2" s="264"/>
      <c r="DI2" s="264"/>
      <c r="DJ2" s="264"/>
      <c r="DK2" s="264"/>
      <c r="DL2" s="264"/>
      <c r="DM2" s="264"/>
      <c r="DN2" s="264"/>
      <c r="DO2" s="264"/>
      <c r="DP2" s="264"/>
      <c r="DQ2" s="264"/>
      <c r="DR2" s="264"/>
      <c r="DS2" s="264"/>
      <c r="DT2" s="264"/>
      <c r="DU2" s="264"/>
      <c r="DV2" s="264"/>
      <c r="DW2" s="264"/>
      <c r="DX2" s="264"/>
      <c r="DY2" s="264"/>
      <c r="DZ2" s="264"/>
      <c r="EA2" s="264"/>
      <c r="EB2" s="264"/>
      <c r="EC2" s="264"/>
      <c r="ED2" s="264"/>
      <c r="EE2" s="264"/>
      <c r="EF2" s="264"/>
      <c r="EG2" s="264"/>
      <c r="EH2" s="264"/>
      <c r="EI2" s="264"/>
      <c r="EJ2" s="264"/>
      <c r="EK2" s="264"/>
      <c r="EL2" s="264"/>
      <c r="EM2" s="264"/>
    </row>
    <row r="3" spans="1:143" s="4" customFormat="1" ht="15.75" x14ac:dyDescent="0.2">
      <c r="A3" s="380" t="s">
        <v>406</v>
      </c>
      <c r="B3" s="380"/>
      <c r="C3" s="380"/>
      <c r="D3" s="380"/>
      <c r="E3" s="380"/>
      <c r="F3" s="380"/>
      <c r="G3" s="380"/>
      <c r="H3" s="380"/>
      <c r="I3" s="380"/>
      <c r="J3" s="380"/>
      <c r="K3" s="380"/>
      <c r="L3" s="380"/>
      <c r="M3" s="380"/>
      <c r="N3" s="380"/>
      <c r="O3" s="380"/>
      <c r="P3" s="380"/>
      <c r="Q3" s="380"/>
      <c r="R3" s="380"/>
      <c r="S3" s="380"/>
      <c r="T3" s="380"/>
      <c r="U3" s="380"/>
      <c r="V3" s="380"/>
      <c r="W3" s="380"/>
      <c r="X3" s="380"/>
      <c r="Y3" s="380"/>
      <c r="Z3" s="380"/>
      <c r="AA3" s="380"/>
      <c r="AB3" s="380"/>
      <c r="AC3" s="380"/>
      <c r="AD3" s="380"/>
      <c r="AE3" s="380"/>
      <c r="AF3" s="380"/>
      <c r="AG3" s="380"/>
      <c r="AH3" s="380"/>
      <c r="AP3" s="264"/>
      <c r="AQ3" s="264"/>
      <c r="AR3" s="264"/>
      <c r="AS3" s="264"/>
      <c r="AT3" s="264"/>
      <c r="AU3" s="264"/>
      <c r="AV3" s="264"/>
      <c r="AW3" s="264"/>
      <c r="AX3" s="264"/>
      <c r="AY3" s="264"/>
      <c r="AZ3" s="264"/>
      <c r="BA3" s="264"/>
      <c r="BB3" s="264"/>
      <c r="BC3" s="264"/>
      <c r="BD3" s="264"/>
      <c r="BE3" s="264"/>
      <c r="BF3" s="264"/>
      <c r="BG3" s="264"/>
      <c r="BH3" s="264"/>
      <c r="BI3" s="264"/>
      <c r="BJ3" s="264"/>
      <c r="BK3" s="264"/>
      <c r="BL3" s="264"/>
      <c r="BM3" s="264"/>
      <c r="BN3" s="264"/>
      <c r="BO3" s="264"/>
      <c r="BP3" s="264"/>
      <c r="BQ3" s="264"/>
      <c r="BR3" s="264"/>
      <c r="BS3" s="264"/>
      <c r="BT3" s="264"/>
      <c r="BU3" s="264"/>
      <c r="BV3" s="264"/>
      <c r="BW3" s="264"/>
      <c r="BX3" s="264"/>
      <c r="BY3" s="264"/>
      <c r="BZ3" s="264"/>
      <c r="CA3" s="264"/>
      <c r="CB3" s="264"/>
      <c r="CC3" s="264"/>
      <c r="CD3" s="264"/>
      <c r="CE3" s="264"/>
      <c r="CF3" s="264"/>
      <c r="CG3" s="264"/>
      <c r="CH3" s="264"/>
      <c r="CI3" s="264"/>
      <c r="CJ3" s="264"/>
      <c r="CK3" s="264"/>
      <c r="CL3" s="264"/>
      <c r="CM3" s="264"/>
      <c r="CN3" s="264"/>
      <c r="CO3" s="264"/>
      <c r="CP3" s="264"/>
      <c r="CQ3" s="264"/>
      <c r="CR3" s="264"/>
      <c r="CS3" s="264"/>
      <c r="CT3" s="264"/>
      <c r="CU3" s="264"/>
      <c r="CV3" s="264"/>
      <c r="CW3" s="264"/>
      <c r="CX3" s="264"/>
      <c r="CY3" s="264"/>
      <c r="CZ3" s="264"/>
      <c r="DA3" s="264"/>
      <c r="DB3" s="264"/>
      <c r="DC3" s="264"/>
      <c r="DD3" s="264"/>
      <c r="DE3" s="264"/>
      <c r="DF3" s="264"/>
      <c r="DG3" s="264"/>
      <c r="DH3" s="264"/>
      <c r="DI3" s="264"/>
      <c r="DJ3" s="264"/>
      <c r="DK3" s="264"/>
      <c r="DL3" s="264"/>
      <c r="DM3" s="264"/>
      <c r="DN3" s="264"/>
      <c r="DO3" s="264"/>
      <c r="DP3" s="264"/>
      <c r="DQ3" s="264"/>
      <c r="DR3" s="264"/>
      <c r="DS3" s="264"/>
      <c r="DT3" s="264"/>
      <c r="DU3" s="264"/>
      <c r="DV3" s="264"/>
      <c r="DW3" s="264"/>
      <c r="DX3" s="264"/>
      <c r="DY3" s="264"/>
      <c r="DZ3" s="264"/>
      <c r="EA3" s="264"/>
      <c r="EB3" s="264"/>
      <c r="EC3" s="264"/>
      <c r="ED3" s="264"/>
      <c r="EE3" s="264"/>
      <c r="EF3" s="264"/>
      <c r="EG3" s="264"/>
      <c r="EH3" s="264"/>
      <c r="EI3" s="264"/>
      <c r="EJ3" s="264"/>
      <c r="EK3" s="264"/>
      <c r="EL3" s="264"/>
      <c r="EM3" s="264"/>
    </row>
    <row r="4" spans="1:143" s="4" customFormat="1" ht="15.75" x14ac:dyDescent="0.2">
      <c r="A4" s="380" t="s">
        <v>1</v>
      </c>
      <c r="B4" s="380"/>
      <c r="C4" s="380"/>
      <c r="D4" s="380"/>
      <c r="E4" s="380"/>
      <c r="F4" s="380"/>
      <c r="G4" s="380"/>
      <c r="H4" s="380"/>
      <c r="I4" s="380"/>
      <c r="J4" s="380"/>
      <c r="K4" s="380"/>
      <c r="L4" s="380"/>
      <c r="M4" s="380"/>
      <c r="N4" s="380"/>
      <c r="O4" s="380"/>
      <c r="P4" s="380"/>
      <c r="Q4" s="380"/>
      <c r="R4" s="380"/>
      <c r="S4" s="380"/>
      <c r="T4" s="380"/>
      <c r="U4" s="380"/>
      <c r="V4" s="380"/>
      <c r="W4" s="380"/>
      <c r="X4" s="380"/>
      <c r="Y4" s="380"/>
      <c r="Z4" s="380"/>
      <c r="AA4" s="380"/>
      <c r="AB4" s="380"/>
      <c r="AC4" s="380"/>
      <c r="AD4" s="380"/>
      <c r="AE4" s="380"/>
      <c r="AF4" s="380"/>
      <c r="AG4" s="380"/>
      <c r="AH4" s="380"/>
      <c r="AP4" s="264"/>
      <c r="AQ4" s="264"/>
      <c r="AR4" s="264"/>
      <c r="AS4" s="264"/>
      <c r="AT4" s="264"/>
      <c r="AU4" s="264"/>
      <c r="AV4" s="264"/>
      <c r="AW4" s="264"/>
      <c r="AX4" s="264"/>
      <c r="AY4" s="264"/>
      <c r="AZ4" s="264"/>
      <c r="BA4" s="264"/>
      <c r="BB4" s="264"/>
      <c r="BC4" s="264"/>
      <c r="BD4" s="264"/>
      <c r="BE4" s="264"/>
      <c r="BF4" s="264"/>
      <c r="BG4" s="264"/>
      <c r="BH4" s="264"/>
      <c r="BI4" s="264"/>
      <c r="BJ4" s="264"/>
      <c r="BK4" s="264"/>
      <c r="BL4" s="264"/>
      <c r="BM4" s="264"/>
      <c r="BN4" s="264"/>
      <c r="BO4" s="264"/>
      <c r="BP4" s="264"/>
      <c r="BQ4" s="264"/>
      <c r="BR4" s="264"/>
      <c r="BS4" s="264"/>
      <c r="BT4" s="264"/>
      <c r="BU4" s="264"/>
      <c r="BV4" s="264"/>
      <c r="BW4" s="264"/>
      <c r="BX4" s="264"/>
      <c r="BY4" s="264"/>
      <c r="BZ4" s="264"/>
      <c r="CA4" s="264"/>
      <c r="CB4" s="264"/>
      <c r="CC4" s="264"/>
      <c r="CD4" s="264"/>
      <c r="CE4" s="264"/>
      <c r="CF4" s="264"/>
      <c r="CG4" s="264"/>
      <c r="CH4" s="264"/>
      <c r="CI4" s="264"/>
      <c r="CJ4" s="264"/>
      <c r="CK4" s="264"/>
      <c r="CL4" s="264"/>
      <c r="CM4" s="264"/>
      <c r="CN4" s="264"/>
      <c r="CO4" s="264"/>
      <c r="CP4" s="264"/>
      <c r="CQ4" s="264"/>
      <c r="CR4" s="264"/>
      <c r="CS4" s="264"/>
      <c r="CT4" s="264"/>
      <c r="CU4" s="264"/>
      <c r="CV4" s="264"/>
      <c r="CW4" s="264"/>
      <c r="CX4" s="264"/>
      <c r="CY4" s="264"/>
      <c r="CZ4" s="264"/>
      <c r="DA4" s="264"/>
      <c r="DB4" s="264"/>
      <c r="DC4" s="264"/>
      <c r="DD4" s="264"/>
      <c r="DE4" s="264"/>
      <c r="DF4" s="264"/>
      <c r="DG4" s="264"/>
      <c r="DH4" s="264"/>
      <c r="DI4" s="264"/>
      <c r="DJ4" s="264"/>
      <c r="DK4" s="264"/>
      <c r="DL4" s="264"/>
      <c r="DM4" s="264"/>
      <c r="DN4" s="264"/>
      <c r="DO4" s="264"/>
      <c r="DP4" s="264"/>
      <c r="DQ4" s="264"/>
      <c r="DR4" s="264"/>
      <c r="DS4" s="264"/>
      <c r="DT4" s="264"/>
      <c r="DU4" s="264"/>
      <c r="DV4" s="264"/>
      <c r="DW4" s="264"/>
      <c r="DX4" s="264"/>
      <c r="DY4" s="264"/>
      <c r="DZ4" s="264"/>
      <c r="EA4" s="264"/>
      <c r="EB4" s="264"/>
      <c r="EC4" s="264"/>
      <c r="ED4" s="264"/>
      <c r="EE4" s="264"/>
      <c r="EF4" s="264"/>
      <c r="EG4" s="264"/>
      <c r="EH4" s="264"/>
      <c r="EI4" s="264"/>
      <c r="EJ4" s="264"/>
      <c r="EK4" s="264"/>
      <c r="EL4" s="264"/>
      <c r="EM4" s="264"/>
    </row>
    <row r="5" spans="1:143" s="4" customFormat="1" x14ac:dyDescent="0.2">
      <c r="A5" s="381" t="s">
        <v>407</v>
      </c>
      <c r="B5" s="381"/>
      <c r="C5" s="381"/>
      <c r="D5" s="381"/>
      <c r="E5" s="381"/>
      <c r="F5" s="381"/>
      <c r="G5" s="381"/>
      <c r="H5" s="381"/>
      <c r="I5" s="381"/>
      <c r="J5" s="381"/>
      <c r="K5" s="381"/>
      <c r="L5" s="381"/>
      <c r="M5" s="381"/>
      <c r="N5" s="381"/>
      <c r="O5" s="381"/>
      <c r="P5" s="381"/>
      <c r="Q5" s="381"/>
      <c r="R5" s="381"/>
      <c r="S5" s="381"/>
      <c r="T5" s="381"/>
      <c r="U5" s="381"/>
      <c r="V5" s="381"/>
      <c r="W5" s="381"/>
      <c r="X5" s="381"/>
      <c r="Y5" s="381"/>
      <c r="Z5" s="381"/>
      <c r="AA5" s="381"/>
      <c r="AB5" s="381"/>
      <c r="AC5" s="381"/>
      <c r="AD5" s="381"/>
      <c r="AE5" s="381"/>
      <c r="AF5" s="381"/>
      <c r="AG5" s="381"/>
      <c r="AH5" s="381"/>
      <c r="AP5" s="264"/>
      <c r="AQ5" s="264"/>
      <c r="AR5" s="264"/>
      <c r="AS5" s="264"/>
      <c r="AT5" s="264"/>
      <c r="AU5" s="264"/>
      <c r="AV5" s="264"/>
      <c r="AW5" s="264"/>
      <c r="AX5" s="264"/>
      <c r="AY5" s="264"/>
      <c r="AZ5" s="264"/>
      <c r="BA5" s="264"/>
      <c r="BB5" s="264"/>
      <c r="BC5" s="264"/>
      <c r="BD5" s="264"/>
      <c r="BE5" s="264"/>
      <c r="BF5" s="264"/>
      <c r="BG5" s="264"/>
      <c r="BH5" s="264"/>
      <c r="BI5" s="264"/>
      <c r="BJ5" s="264"/>
      <c r="BK5" s="264"/>
      <c r="BL5" s="264"/>
      <c r="BM5" s="264"/>
      <c r="BN5" s="264"/>
      <c r="BO5" s="264"/>
      <c r="BP5" s="264"/>
      <c r="BQ5" s="264"/>
      <c r="BR5" s="264"/>
      <c r="BS5" s="264"/>
      <c r="BT5" s="264"/>
      <c r="BU5" s="264"/>
      <c r="BV5" s="264"/>
      <c r="BW5" s="264"/>
      <c r="BX5" s="264"/>
      <c r="BY5" s="264"/>
      <c r="BZ5" s="264"/>
      <c r="CA5" s="264"/>
      <c r="CB5" s="264"/>
      <c r="CC5" s="264"/>
      <c r="CD5" s="264"/>
      <c r="CE5" s="264"/>
      <c r="CF5" s="264"/>
      <c r="CG5" s="264"/>
      <c r="CH5" s="264"/>
      <c r="CI5" s="264"/>
      <c r="CJ5" s="264"/>
      <c r="CK5" s="264"/>
      <c r="CL5" s="264"/>
      <c r="CM5" s="264"/>
      <c r="CN5" s="264"/>
      <c r="CO5" s="264"/>
      <c r="CP5" s="264"/>
      <c r="CQ5" s="264"/>
      <c r="CR5" s="264"/>
      <c r="CS5" s="264"/>
      <c r="CT5" s="264"/>
      <c r="CU5" s="264"/>
      <c r="CV5" s="264"/>
      <c r="CW5" s="264"/>
      <c r="CX5" s="264"/>
      <c r="CY5" s="264"/>
      <c r="CZ5" s="264"/>
      <c r="DA5" s="264"/>
      <c r="DB5" s="264"/>
      <c r="DC5" s="264"/>
      <c r="DD5" s="264"/>
      <c r="DE5" s="264"/>
      <c r="DF5" s="264"/>
      <c r="DG5" s="264"/>
      <c r="DH5" s="264"/>
      <c r="DI5" s="264"/>
      <c r="DJ5" s="264"/>
      <c r="DK5" s="264"/>
      <c r="DL5" s="264"/>
      <c r="DM5" s="264"/>
      <c r="DN5" s="264"/>
      <c r="DO5" s="264"/>
      <c r="DP5" s="264"/>
      <c r="DQ5" s="264"/>
      <c r="DR5" s="264"/>
      <c r="DS5" s="264"/>
      <c r="DT5" s="264"/>
      <c r="DU5" s="264"/>
      <c r="DV5" s="264"/>
      <c r="DW5" s="264"/>
      <c r="DX5" s="264"/>
      <c r="DY5" s="264"/>
      <c r="DZ5" s="264"/>
      <c r="EA5" s="264"/>
      <c r="EB5" s="264"/>
      <c r="EC5" s="264"/>
      <c r="ED5" s="264"/>
      <c r="EE5" s="264"/>
      <c r="EF5" s="264"/>
      <c r="EG5" s="264"/>
      <c r="EH5" s="264"/>
      <c r="EI5" s="264"/>
      <c r="EJ5" s="264"/>
      <c r="EK5" s="264"/>
      <c r="EL5" s="264"/>
      <c r="EM5" s="264"/>
    </row>
    <row r="7" spans="1:143" ht="15.75" thickBot="1" x14ac:dyDescent="0.3"/>
    <row r="8" spans="1:143" ht="15.75" thickBot="1" x14ac:dyDescent="0.3">
      <c r="A8" s="5"/>
      <c r="B8" s="6" t="s">
        <v>2</v>
      </c>
      <c r="C8" s="160"/>
      <c r="D8" s="120" t="s">
        <v>3</v>
      </c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7"/>
    </row>
    <row r="9" spans="1:143" x14ac:dyDescent="0.25">
      <c r="A9" s="5"/>
      <c r="B9" s="125" t="s">
        <v>4</v>
      </c>
      <c r="C9" s="161"/>
      <c r="D9" s="121">
        <f>D31</f>
        <v>31</v>
      </c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7"/>
    </row>
    <row r="10" spans="1:143" x14ac:dyDescent="0.25">
      <c r="A10" s="5"/>
      <c r="B10" s="125" t="s">
        <v>5</v>
      </c>
      <c r="C10" s="161"/>
      <c r="D10" s="121">
        <f>D40</f>
        <v>33</v>
      </c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7"/>
    </row>
    <row r="11" spans="1:143" x14ac:dyDescent="0.25">
      <c r="A11" s="5"/>
      <c r="B11" s="125" t="s">
        <v>6</v>
      </c>
      <c r="C11" s="161"/>
      <c r="D11" s="121">
        <f>D51</f>
        <v>39</v>
      </c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7"/>
    </row>
    <row r="12" spans="1:143" x14ac:dyDescent="0.25">
      <c r="A12" s="5"/>
      <c r="B12" s="81" t="s">
        <v>7</v>
      </c>
      <c r="C12" s="162"/>
      <c r="D12" s="122">
        <f>D61</f>
        <v>35</v>
      </c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7"/>
    </row>
    <row r="13" spans="1:143" x14ac:dyDescent="0.25">
      <c r="A13" s="5"/>
      <c r="B13" s="126" t="s">
        <v>8</v>
      </c>
      <c r="C13" s="163"/>
      <c r="D13" s="123">
        <f>D68</f>
        <v>22</v>
      </c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7"/>
    </row>
    <row r="14" spans="1:143" x14ac:dyDescent="0.25">
      <c r="A14" s="5"/>
      <c r="B14" s="127" t="s">
        <v>104</v>
      </c>
      <c r="C14" s="164"/>
      <c r="D14" s="108">
        <f>D83</f>
        <v>35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7"/>
    </row>
    <row r="15" spans="1:143" ht="15.75" thickBot="1" x14ac:dyDescent="0.3">
      <c r="A15" s="5"/>
      <c r="B15" s="127" t="s">
        <v>105</v>
      </c>
      <c r="C15" s="164"/>
      <c r="D15" s="108">
        <v>15</v>
      </c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7"/>
    </row>
    <row r="16" spans="1:143" ht="15.75" thickBot="1" x14ac:dyDescent="0.3">
      <c r="B16" s="8" t="s">
        <v>9</v>
      </c>
      <c r="C16" s="165"/>
      <c r="D16" s="124">
        <f>SUM(D9:D15)</f>
        <v>210</v>
      </c>
      <c r="L16" s="9"/>
    </row>
    <row r="18" spans="1:143" ht="15.75" thickBot="1" x14ac:dyDescent="0.3"/>
    <row r="19" spans="1:143" s="10" customFormat="1" ht="12.75" customHeight="1" x14ac:dyDescent="0.2">
      <c r="A19" s="395" t="s">
        <v>10</v>
      </c>
      <c r="B19" s="395" t="s">
        <v>11</v>
      </c>
      <c r="C19" s="157"/>
      <c r="D19" s="408" t="s">
        <v>12</v>
      </c>
      <c r="E19" s="403" t="s">
        <v>13</v>
      </c>
      <c r="F19" s="404"/>
      <c r="G19" s="404"/>
      <c r="H19" s="404"/>
      <c r="I19" s="405"/>
      <c r="J19" s="403" t="s">
        <v>14</v>
      </c>
      <c r="K19" s="404"/>
      <c r="L19" s="404"/>
      <c r="M19" s="404"/>
      <c r="N19" s="405"/>
      <c r="O19" s="403" t="s">
        <v>15</v>
      </c>
      <c r="P19" s="404"/>
      <c r="Q19" s="404"/>
      <c r="R19" s="404"/>
      <c r="S19" s="405"/>
      <c r="T19" s="403" t="s">
        <v>16</v>
      </c>
      <c r="U19" s="404"/>
      <c r="V19" s="404"/>
      <c r="W19" s="404"/>
      <c r="X19" s="405"/>
      <c r="Y19" s="403" t="s">
        <v>17</v>
      </c>
      <c r="Z19" s="404"/>
      <c r="AA19" s="404"/>
      <c r="AB19" s="404"/>
      <c r="AC19" s="405"/>
      <c r="AD19" s="403" t="s">
        <v>18</v>
      </c>
      <c r="AE19" s="404"/>
      <c r="AF19" s="404"/>
      <c r="AG19" s="404"/>
      <c r="AH19" s="405"/>
      <c r="AI19" s="403" t="s">
        <v>19</v>
      </c>
      <c r="AJ19" s="404"/>
      <c r="AK19" s="404"/>
      <c r="AL19" s="404"/>
      <c r="AM19" s="405"/>
      <c r="AN19" s="395" t="s">
        <v>20</v>
      </c>
      <c r="AO19" s="411" t="s">
        <v>21</v>
      </c>
      <c r="AP19" s="266"/>
      <c r="AQ19" s="266"/>
      <c r="AR19" s="266"/>
      <c r="AS19" s="266"/>
      <c r="AT19" s="266"/>
      <c r="AU19" s="266"/>
      <c r="AV19" s="266"/>
      <c r="AW19" s="266"/>
      <c r="AX19" s="266"/>
      <c r="AY19" s="266"/>
      <c r="AZ19" s="266"/>
      <c r="BA19" s="266"/>
      <c r="BB19" s="266"/>
      <c r="BC19" s="266"/>
      <c r="BD19" s="266"/>
      <c r="BE19" s="266"/>
      <c r="BF19" s="266"/>
      <c r="BG19" s="266"/>
      <c r="BH19" s="266"/>
      <c r="BI19" s="266"/>
      <c r="BJ19" s="266"/>
      <c r="BK19" s="266"/>
      <c r="BL19" s="266"/>
      <c r="BM19" s="266"/>
      <c r="BN19" s="266"/>
      <c r="BO19" s="266"/>
      <c r="BP19" s="266"/>
      <c r="BQ19" s="266"/>
      <c r="BR19" s="266"/>
      <c r="BS19" s="266"/>
      <c r="BT19" s="266"/>
      <c r="BU19" s="266"/>
      <c r="BV19" s="266"/>
      <c r="BW19" s="266"/>
      <c r="BX19" s="266"/>
      <c r="BY19" s="266"/>
      <c r="BZ19" s="266"/>
      <c r="CA19" s="266"/>
      <c r="CB19" s="266"/>
      <c r="CC19" s="266"/>
      <c r="CD19" s="266"/>
      <c r="CE19" s="266"/>
      <c r="CF19" s="266"/>
      <c r="CG19" s="266"/>
      <c r="CH19" s="266"/>
      <c r="CI19" s="266"/>
      <c r="CJ19" s="266"/>
      <c r="CK19" s="266"/>
      <c r="CL19" s="266"/>
      <c r="CM19" s="266"/>
      <c r="CN19" s="266"/>
      <c r="CO19" s="266"/>
      <c r="CP19" s="266"/>
      <c r="CQ19" s="266"/>
      <c r="CR19" s="266"/>
      <c r="CS19" s="266"/>
      <c r="CT19" s="266"/>
      <c r="CU19" s="266"/>
      <c r="CV19" s="266"/>
      <c r="CW19" s="266"/>
      <c r="CX19" s="266"/>
      <c r="CY19" s="266"/>
      <c r="CZ19" s="266"/>
      <c r="DA19" s="266"/>
      <c r="DB19" s="266"/>
      <c r="DC19" s="266"/>
      <c r="DD19" s="266"/>
      <c r="DE19" s="266"/>
      <c r="DF19" s="266"/>
      <c r="DG19" s="266"/>
      <c r="DH19" s="266"/>
      <c r="DI19" s="266"/>
      <c r="DJ19" s="266"/>
      <c r="DK19" s="266"/>
      <c r="DL19" s="266"/>
      <c r="DM19" s="266"/>
      <c r="DN19" s="266"/>
      <c r="DO19" s="266"/>
      <c r="DP19" s="266"/>
      <c r="DQ19" s="266"/>
      <c r="DR19" s="266"/>
      <c r="DS19" s="266"/>
      <c r="DT19" s="266"/>
      <c r="DU19" s="266"/>
      <c r="DV19" s="266"/>
      <c r="DW19" s="266"/>
      <c r="DX19" s="266"/>
      <c r="DY19" s="266"/>
      <c r="DZ19" s="266"/>
      <c r="EA19" s="266"/>
      <c r="EB19" s="266"/>
      <c r="EC19" s="266"/>
      <c r="ED19" s="266"/>
      <c r="EE19" s="266"/>
      <c r="EF19" s="266"/>
      <c r="EG19" s="266"/>
      <c r="EH19" s="266"/>
      <c r="EI19" s="266"/>
      <c r="EJ19" s="266"/>
      <c r="EK19" s="266"/>
      <c r="EL19" s="266"/>
      <c r="EM19" s="266"/>
    </row>
    <row r="20" spans="1:143" s="10" customFormat="1" ht="12.75" x14ac:dyDescent="0.2">
      <c r="A20" s="398"/>
      <c r="B20" s="406"/>
      <c r="C20" s="158"/>
      <c r="D20" s="409"/>
      <c r="E20" s="382" t="s">
        <v>22</v>
      </c>
      <c r="F20" s="383"/>
      <c r="G20" s="384"/>
      <c r="H20" s="11" t="s">
        <v>23</v>
      </c>
      <c r="I20" s="12" t="s">
        <v>24</v>
      </c>
      <c r="J20" s="382" t="s">
        <v>22</v>
      </c>
      <c r="K20" s="383"/>
      <c r="L20" s="384"/>
      <c r="M20" s="11" t="s">
        <v>23</v>
      </c>
      <c r="N20" s="12" t="s">
        <v>24</v>
      </c>
      <c r="O20" s="382" t="s">
        <v>22</v>
      </c>
      <c r="P20" s="383"/>
      <c r="Q20" s="384"/>
      <c r="R20" s="11" t="s">
        <v>23</v>
      </c>
      <c r="S20" s="12" t="s">
        <v>24</v>
      </c>
      <c r="T20" s="382" t="s">
        <v>22</v>
      </c>
      <c r="U20" s="383"/>
      <c r="V20" s="384"/>
      <c r="W20" s="11" t="s">
        <v>23</v>
      </c>
      <c r="X20" s="12" t="s">
        <v>24</v>
      </c>
      <c r="Y20" s="382" t="s">
        <v>22</v>
      </c>
      <c r="Z20" s="383"/>
      <c r="AA20" s="384"/>
      <c r="AB20" s="11" t="s">
        <v>23</v>
      </c>
      <c r="AC20" s="12" t="s">
        <v>24</v>
      </c>
      <c r="AD20" s="382" t="s">
        <v>22</v>
      </c>
      <c r="AE20" s="383"/>
      <c r="AF20" s="384"/>
      <c r="AG20" s="11" t="s">
        <v>23</v>
      </c>
      <c r="AH20" s="12" t="s">
        <v>24</v>
      </c>
      <c r="AI20" s="382" t="s">
        <v>22</v>
      </c>
      <c r="AJ20" s="383"/>
      <c r="AK20" s="384"/>
      <c r="AL20" s="11" t="s">
        <v>23</v>
      </c>
      <c r="AM20" s="12" t="s">
        <v>24</v>
      </c>
      <c r="AN20" s="396"/>
      <c r="AO20" s="412"/>
      <c r="AP20" s="266"/>
      <c r="AQ20" s="266"/>
      <c r="AR20" s="266"/>
      <c r="AS20" s="266"/>
      <c r="AT20" s="266"/>
      <c r="AU20" s="266"/>
      <c r="AV20" s="266"/>
      <c r="AW20" s="266"/>
      <c r="AX20" s="266"/>
      <c r="AY20" s="266"/>
      <c r="AZ20" s="266"/>
      <c r="BA20" s="266"/>
      <c r="BB20" s="266"/>
      <c r="BC20" s="266"/>
      <c r="BD20" s="266"/>
      <c r="BE20" s="266"/>
      <c r="BF20" s="266"/>
      <c r="BG20" s="266"/>
      <c r="BH20" s="266"/>
      <c r="BI20" s="266"/>
      <c r="BJ20" s="266"/>
      <c r="BK20" s="266"/>
      <c r="BL20" s="266"/>
      <c r="BM20" s="266"/>
      <c r="BN20" s="266"/>
      <c r="BO20" s="266"/>
      <c r="BP20" s="266"/>
      <c r="BQ20" s="266"/>
      <c r="BR20" s="266"/>
      <c r="BS20" s="266"/>
      <c r="BT20" s="266"/>
      <c r="BU20" s="266"/>
      <c r="BV20" s="266"/>
      <c r="BW20" s="266"/>
      <c r="BX20" s="266"/>
      <c r="BY20" s="266"/>
      <c r="BZ20" s="266"/>
      <c r="CA20" s="266"/>
      <c r="CB20" s="266"/>
      <c r="CC20" s="266"/>
      <c r="CD20" s="266"/>
      <c r="CE20" s="266"/>
      <c r="CF20" s="266"/>
      <c r="CG20" s="266"/>
      <c r="CH20" s="266"/>
      <c r="CI20" s="266"/>
      <c r="CJ20" s="266"/>
      <c r="CK20" s="266"/>
      <c r="CL20" s="266"/>
      <c r="CM20" s="266"/>
      <c r="CN20" s="266"/>
      <c r="CO20" s="266"/>
      <c r="CP20" s="266"/>
      <c r="CQ20" s="266"/>
      <c r="CR20" s="266"/>
      <c r="CS20" s="266"/>
      <c r="CT20" s="266"/>
      <c r="CU20" s="266"/>
      <c r="CV20" s="266"/>
      <c r="CW20" s="266"/>
      <c r="CX20" s="266"/>
      <c r="CY20" s="266"/>
      <c r="CZ20" s="266"/>
      <c r="DA20" s="266"/>
      <c r="DB20" s="266"/>
      <c r="DC20" s="266"/>
      <c r="DD20" s="266"/>
      <c r="DE20" s="266"/>
      <c r="DF20" s="266"/>
      <c r="DG20" s="266"/>
      <c r="DH20" s="266"/>
      <c r="DI20" s="266"/>
      <c r="DJ20" s="266"/>
      <c r="DK20" s="266"/>
      <c r="DL20" s="266"/>
      <c r="DM20" s="266"/>
      <c r="DN20" s="266"/>
      <c r="DO20" s="266"/>
      <c r="DP20" s="266"/>
      <c r="DQ20" s="266"/>
      <c r="DR20" s="266"/>
      <c r="DS20" s="266"/>
      <c r="DT20" s="266"/>
      <c r="DU20" s="266"/>
      <c r="DV20" s="266"/>
      <c r="DW20" s="266"/>
      <c r="DX20" s="266"/>
      <c r="DY20" s="266"/>
      <c r="DZ20" s="266"/>
      <c r="EA20" s="266"/>
      <c r="EB20" s="266"/>
      <c r="EC20" s="266"/>
      <c r="ED20" s="266"/>
      <c r="EE20" s="266"/>
      <c r="EF20" s="266"/>
      <c r="EG20" s="266"/>
      <c r="EH20" s="266"/>
      <c r="EI20" s="266"/>
      <c r="EJ20" s="266"/>
      <c r="EK20" s="266"/>
      <c r="EL20" s="266"/>
      <c r="EM20" s="266"/>
    </row>
    <row r="21" spans="1:143" s="10" customFormat="1" ht="13.5" thickBot="1" x14ac:dyDescent="0.25">
      <c r="A21" s="399"/>
      <c r="B21" s="407"/>
      <c r="C21" s="159"/>
      <c r="D21" s="410"/>
      <c r="E21" s="13" t="s">
        <v>25</v>
      </c>
      <c r="F21" s="14" t="s">
        <v>26</v>
      </c>
      <c r="G21" s="14" t="s">
        <v>27</v>
      </c>
      <c r="H21" s="14"/>
      <c r="I21" s="15"/>
      <c r="J21" s="13" t="s">
        <v>25</v>
      </c>
      <c r="K21" s="14" t="s">
        <v>26</v>
      </c>
      <c r="L21" s="14" t="s">
        <v>27</v>
      </c>
      <c r="M21" s="14"/>
      <c r="N21" s="15"/>
      <c r="O21" s="13" t="s">
        <v>25</v>
      </c>
      <c r="P21" s="14" t="s">
        <v>26</v>
      </c>
      <c r="Q21" s="14" t="s">
        <v>27</v>
      </c>
      <c r="R21" s="14"/>
      <c r="S21" s="15"/>
      <c r="T21" s="13" t="s">
        <v>25</v>
      </c>
      <c r="U21" s="14" t="s">
        <v>26</v>
      </c>
      <c r="V21" s="14" t="s">
        <v>27</v>
      </c>
      <c r="W21" s="14"/>
      <c r="X21" s="15"/>
      <c r="Y21" s="13" t="s">
        <v>25</v>
      </c>
      <c r="Z21" s="14" t="s">
        <v>26</v>
      </c>
      <c r="AA21" s="14" t="s">
        <v>27</v>
      </c>
      <c r="AB21" s="14"/>
      <c r="AC21" s="15"/>
      <c r="AD21" s="13" t="s">
        <v>25</v>
      </c>
      <c r="AE21" s="14" t="s">
        <v>28</v>
      </c>
      <c r="AF21" s="14" t="s">
        <v>27</v>
      </c>
      <c r="AG21" s="14"/>
      <c r="AH21" s="15"/>
      <c r="AI21" s="13" t="s">
        <v>25</v>
      </c>
      <c r="AJ21" s="14" t="s">
        <v>26</v>
      </c>
      <c r="AK21" s="14" t="s">
        <v>27</v>
      </c>
      <c r="AL21" s="14"/>
      <c r="AM21" s="15"/>
      <c r="AN21" s="397"/>
      <c r="AO21" s="413"/>
      <c r="AP21" s="266"/>
      <c r="AQ21" s="266"/>
      <c r="AR21" s="266"/>
      <c r="AS21" s="266"/>
      <c r="AT21" s="266"/>
      <c r="AU21" s="266"/>
      <c r="AV21" s="266"/>
      <c r="AW21" s="266"/>
      <c r="AX21" s="266"/>
      <c r="AY21" s="266"/>
      <c r="AZ21" s="266"/>
      <c r="BA21" s="266"/>
      <c r="BB21" s="266"/>
      <c r="BC21" s="266"/>
      <c r="BD21" s="266"/>
      <c r="BE21" s="266"/>
      <c r="BF21" s="266"/>
      <c r="BG21" s="266"/>
      <c r="BH21" s="266"/>
      <c r="BI21" s="266"/>
      <c r="BJ21" s="266"/>
      <c r="BK21" s="266"/>
      <c r="BL21" s="266"/>
      <c r="BM21" s="266"/>
      <c r="BN21" s="266"/>
      <c r="BO21" s="266"/>
      <c r="BP21" s="266"/>
      <c r="BQ21" s="266"/>
      <c r="BR21" s="266"/>
      <c r="BS21" s="266"/>
      <c r="BT21" s="266"/>
      <c r="BU21" s="266"/>
      <c r="BV21" s="266"/>
      <c r="BW21" s="266"/>
      <c r="BX21" s="266"/>
      <c r="BY21" s="266"/>
      <c r="BZ21" s="266"/>
      <c r="CA21" s="266"/>
      <c r="CB21" s="266"/>
      <c r="CC21" s="266"/>
      <c r="CD21" s="266"/>
      <c r="CE21" s="266"/>
      <c r="CF21" s="266"/>
      <c r="CG21" s="266"/>
      <c r="CH21" s="266"/>
      <c r="CI21" s="266"/>
      <c r="CJ21" s="266"/>
      <c r="CK21" s="266"/>
      <c r="CL21" s="266"/>
      <c r="CM21" s="266"/>
      <c r="CN21" s="266"/>
      <c r="CO21" s="266"/>
      <c r="CP21" s="266"/>
      <c r="CQ21" s="266"/>
      <c r="CR21" s="266"/>
      <c r="CS21" s="266"/>
      <c r="CT21" s="266"/>
      <c r="CU21" s="266"/>
      <c r="CV21" s="266"/>
      <c r="CW21" s="266"/>
      <c r="CX21" s="266"/>
      <c r="CY21" s="266"/>
      <c r="CZ21" s="266"/>
      <c r="DA21" s="266"/>
      <c r="DB21" s="266"/>
      <c r="DC21" s="266"/>
      <c r="DD21" s="266"/>
      <c r="DE21" s="266"/>
      <c r="DF21" s="266"/>
      <c r="DG21" s="266"/>
      <c r="DH21" s="266"/>
      <c r="DI21" s="266"/>
      <c r="DJ21" s="266"/>
      <c r="DK21" s="266"/>
      <c r="DL21" s="266"/>
      <c r="DM21" s="266"/>
      <c r="DN21" s="266"/>
      <c r="DO21" s="266"/>
      <c r="DP21" s="266"/>
      <c r="DQ21" s="266"/>
      <c r="DR21" s="266"/>
      <c r="DS21" s="266"/>
      <c r="DT21" s="266"/>
      <c r="DU21" s="266"/>
      <c r="DV21" s="266"/>
      <c r="DW21" s="266"/>
      <c r="DX21" s="266"/>
      <c r="DY21" s="266"/>
      <c r="DZ21" s="266"/>
      <c r="EA21" s="266"/>
      <c r="EB21" s="266"/>
      <c r="EC21" s="266"/>
      <c r="ED21" s="266"/>
      <c r="EE21" s="266"/>
      <c r="EF21" s="266"/>
      <c r="EG21" s="266"/>
      <c r="EH21" s="266"/>
      <c r="EI21" s="266"/>
      <c r="EJ21" s="266"/>
      <c r="EK21" s="266"/>
      <c r="EL21" s="266"/>
      <c r="EM21" s="266"/>
    </row>
    <row r="22" spans="1:143" ht="16.5" thickBot="1" x14ac:dyDescent="0.3">
      <c r="A22" s="400" t="s">
        <v>29</v>
      </c>
      <c r="B22" s="401"/>
      <c r="C22" s="401"/>
      <c r="D22" s="401"/>
      <c r="E22" s="401"/>
      <c r="F22" s="401"/>
      <c r="G22" s="401"/>
      <c r="H22" s="401"/>
      <c r="I22" s="401"/>
      <c r="J22" s="401"/>
      <c r="K22" s="401"/>
      <c r="L22" s="401"/>
      <c r="M22" s="401"/>
      <c r="N22" s="401"/>
      <c r="O22" s="401"/>
      <c r="P22" s="401"/>
      <c r="Q22" s="401"/>
      <c r="R22" s="401"/>
      <c r="S22" s="401"/>
      <c r="T22" s="401"/>
      <c r="U22" s="401"/>
      <c r="V22" s="401"/>
      <c r="W22" s="401"/>
      <c r="X22" s="401"/>
      <c r="Y22" s="401"/>
      <c r="Z22" s="401"/>
      <c r="AA22" s="401"/>
      <c r="AB22" s="401"/>
      <c r="AC22" s="401"/>
      <c r="AD22" s="401"/>
      <c r="AE22" s="401"/>
      <c r="AF22" s="401"/>
      <c r="AG22" s="401"/>
      <c r="AH22" s="401"/>
      <c r="AI22" s="401"/>
      <c r="AJ22" s="401"/>
      <c r="AK22" s="401"/>
      <c r="AL22" s="401"/>
      <c r="AM22" s="401"/>
      <c r="AN22" s="401"/>
      <c r="AO22" s="402"/>
    </row>
    <row r="23" spans="1:143" ht="16.5" thickBot="1" x14ac:dyDescent="0.3">
      <c r="A23" s="305" t="s">
        <v>4</v>
      </c>
      <c r="B23" s="306"/>
      <c r="C23" s="306"/>
      <c r="D23" s="306"/>
      <c r="E23" s="306"/>
      <c r="F23" s="306"/>
      <c r="G23" s="306"/>
      <c r="H23" s="306"/>
      <c r="I23" s="306"/>
      <c r="J23" s="306"/>
      <c r="K23" s="306"/>
      <c r="L23" s="306"/>
      <c r="M23" s="306"/>
      <c r="N23" s="306"/>
      <c r="O23" s="306"/>
      <c r="P23" s="306"/>
      <c r="Q23" s="306"/>
      <c r="R23" s="306"/>
      <c r="S23" s="306"/>
      <c r="T23" s="306"/>
      <c r="U23" s="306"/>
      <c r="V23" s="306"/>
      <c r="W23" s="306"/>
      <c r="X23" s="306"/>
      <c r="Y23" s="306"/>
      <c r="Z23" s="306"/>
      <c r="AA23" s="306"/>
      <c r="AB23" s="306"/>
      <c r="AC23" s="306"/>
      <c r="AD23" s="306"/>
      <c r="AE23" s="306"/>
      <c r="AF23" s="306"/>
      <c r="AG23" s="306"/>
      <c r="AH23" s="306"/>
      <c r="AI23" s="306"/>
      <c r="AJ23" s="306"/>
      <c r="AK23" s="306"/>
      <c r="AL23" s="306"/>
      <c r="AM23" s="306"/>
      <c r="AN23" s="354"/>
      <c r="AO23" s="321"/>
    </row>
    <row r="24" spans="1:143" s="16" customFormat="1" ht="12.75" customHeight="1" x14ac:dyDescent="0.2">
      <c r="A24" s="186" t="s">
        <v>155</v>
      </c>
      <c r="B24" s="189" t="s">
        <v>98</v>
      </c>
      <c r="C24" s="192" t="s">
        <v>208</v>
      </c>
      <c r="D24" s="254"/>
      <c r="E24" s="24">
        <v>1</v>
      </c>
      <c r="F24" s="23">
        <v>2</v>
      </c>
      <c r="G24" s="23"/>
      <c r="H24" s="23" t="s">
        <v>43</v>
      </c>
      <c r="I24" s="25">
        <v>5</v>
      </c>
      <c r="J24" s="30"/>
      <c r="K24" s="23"/>
      <c r="L24" s="23"/>
      <c r="M24" s="23"/>
      <c r="N24" s="79"/>
      <c r="O24" s="24"/>
      <c r="P24" s="23"/>
      <c r="Q24" s="23"/>
      <c r="R24" s="23"/>
      <c r="S24" s="25"/>
      <c r="T24" s="30"/>
      <c r="U24" s="23"/>
      <c r="V24" s="23"/>
      <c r="W24" s="23"/>
      <c r="X24" s="79"/>
      <c r="Y24" s="24"/>
      <c r="Z24" s="23"/>
      <c r="AA24" s="23"/>
      <c r="AB24" s="23"/>
      <c r="AC24" s="25"/>
      <c r="AD24" s="195"/>
      <c r="AE24" s="171"/>
      <c r="AF24" s="171"/>
      <c r="AG24" s="171"/>
      <c r="AH24" s="256"/>
      <c r="AI24" s="259"/>
      <c r="AJ24" s="23"/>
      <c r="AK24" s="23"/>
      <c r="AL24" s="23"/>
      <c r="AM24" s="25"/>
      <c r="AN24" s="331" t="s">
        <v>277</v>
      </c>
      <c r="AO24" s="322" t="s">
        <v>30</v>
      </c>
      <c r="AP24" s="20"/>
      <c r="AQ24" s="20"/>
      <c r="AR24" s="20"/>
      <c r="AS24" s="20"/>
      <c r="AT24" s="20"/>
      <c r="AU24" s="20"/>
      <c r="AV24" s="20"/>
      <c r="AW24" s="20"/>
      <c r="AX24" s="20"/>
      <c r="AY24" s="20"/>
      <c r="AZ24" s="20"/>
      <c r="BA24" s="20"/>
      <c r="BB24" s="20"/>
      <c r="BC24" s="20"/>
      <c r="BD24" s="20"/>
      <c r="BE24" s="20"/>
      <c r="BF24" s="20"/>
      <c r="BG24" s="20"/>
      <c r="BH24" s="20"/>
      <c r="BI24" s="20"/>
      <c r="BJ24" s="20"/>
      <c r="BK24" s="20"/>
      <c r="BL24" s="20"/>
      <c r="BM24" s="20"/>
      <c r="BN24" s="20"/>
      <c r="BO24" s="20"/>
      <c r="BP24" s="20"/>
      <c r="BQ24" s="20"/>
      <c r="BR24" s="20"/>
      <c r="BS24" s="20"/>
      <c r="BT24" s="20"/>
      <c r="BU24" s="20"/>
      <c r="BV24" s="20"/>
      <c r="BW24" s="20"/>
      <c r="BX24" s="20"/>
      <c r="BY24" s="20"/>
      <c r="BZ24" s="20"/>
      <c r="CA24" s="20"/>
      <c r="CB24" s="20"/>
      <c r="CC24" s="20"/>
      <c r="CD24" s="20"/>
      <c r="CE24" s="20"/>
      <c r="CF24" s="20"/>
      <c r="CG24" s="20"/>
      <c r="CH24" s="20"/>
      <c r="CI24" s="20"/>
      <c r="CJ24" s="20"/>
      <c r="CK24" s="20"/>
      <c r="CL24" s="20"/>
      <c r="CM24" s="20"/>
      <c r="CN24" s="20"/>
      <c r="CO24" s="20"/>
      <c r="CP24" s="20"/>
      <c r="CQ24" s="20"/>
      <c r="CR24" s="20"/>
      <c r="CS24" s="20"/>
      <c r="CT24" s="20"/>
      <c r="CU24" s="20"/>
      <c r="CV24" s="20"/>
      <c r="CW24" s="20"/>
      <c r="CX24" s="20"/>
      <c r="CY24" s="20"/>
      <c r="CZ24" s="20"/>
      <c r="DA24" s="20"/>
      <c r="DB24" s="20"/>
      <c r="DC24" s="20"/>
      <c r="DD24" s="20"/>
      <c r="DE24" s="20"/>
      <c r="DF24" s="20"/>
      <c r="DG24" s="20"/>
      <c r="DH24" s="20"/>
      <c r="DI24" s="20"/>
      <c r="DJ24" s="20"/>
      <c r="DK24" s="20"/>
      <c r="DL24" s="20"/>
      <c r="DM24" s="20"/>
      <c r="DN24" s="20"/>
      <c r="DO24" s="20"/>
      <c r="DP24" s="20"/>
      <c r="DQ24" s="20"/>
      <c r="DR24" s="20"/>
      <c r="DS24" s="20"/>
      <c r="DT24" s="20"/>
      <c r="DU24" s="20"/>
      <c r="DV24" s="20"/>
      <c r="DW24" s="20"/>
      <c r="DX24" s="20"/>
      <c r="DY24" s="20"/>
      <c r="DZ24" s="20"/>
      <c r="EA24" s="20"/>
      <c r="EB24" s="20"/>
      <c r="EC24" s="20"/>
      <c r="ED24" s="20"/>
      <c r="EE24" s="20"/>
      <c r="EF24" s="20"/>
      <c r="EG24" s="20"/>
      <c r="EH24" s="20"/>
      <c r="EI24" s="20"/>
      <c r="EJ24" s="20"/>
      <c r="EK24" s="20"/>
      <c r="EL24" s="20"/>
      <c r="EM24" s="20"/>
    </row>
    <row r="25" spans="1:143" s="16" customFormat="1" ht="12.75" customHeight="1" x14ac:dyDescent="0.2">
      <c r="A25" s="187" t="s">
        <v>156</v>
      </c>
      <c r="B25" s="190" t="s">
        <v>31</v>
      </c>
      <c r="C25" s="193" t="s">
        <v>209</v>
      </c>
      <c r="D25" s="255"/>
      <c r="E25" s="173"/>
      <c r="F25" s="174"/>
      <c r="G25" s="174"/>
      <c r="H25" s="174"/>
      <c r="I25" s="175"/>
      <c r="J25" s="78">
        <v>0</v>
      </c>
      <c r="K25" s="34">
        <v>4</v>
      </c>
      <c r="L25" s="34"/>
      <c r="M25" s="34" t="s">
        <v>96</v>
      </c>
      <c r="N25" s="80">
        <v>4</v>
      </c>
      <c r="O25" s="33"/>
      <c r="P25" s="34"/>
      <c r="Q25" s="34"/>
      <c r="R25" s="34"/>
      <c r="S25" s="35"/>
      <c r="T25" s="78"/>
      <c r="U25" s="34"/>
      <c r="V25" s="34"/>
      <c r="W25" s="34"/>
      <c r="X25" s="80"/>
      <c r="Y25" s="33"/>
      <c r="Z25" s="34"/>
      <c r="AA25" s="34"/>
      <c r="AB25" s="34"/>
      <c r="AC25" s="35"/>
      <c r="AD25" s="196"/>
      <c r="AE25" s="174"/>
      <c r="AF25" s="174"/>
      <c r="AG25" s="174"/>
      <c r="AH25" s="257"/>
      <c r="AI25" s="260"/>
      <c r="AJ25" s="34"/>
      <c r="AK25" s="34"/>
      <c r="AL25" s="34"/>
      <c r="AM25" s="35"/>
      <c r="AN25" s="340" t="s">
        <v>277</v>
      </c>
      <c r="AO25" s="323" t="s">
        <v>113</v>
      </c>
      <c r="AP25" s="20"/>
      <c r="AQ25" s="20"/>
      <c r="AR25" s="20"/>
      <c r="AS25" s="20"/>
      <c r="AT25" s="20"/>
      <c r="AU25" s="20"/>
      <c r="AV25" s="20"/>
      <c r="AW25" s="20"/>
      <c r="AX25" s="20"/>
      <c r="AY25" s="20"/>
      <c r="AZ25" s="20"/>
      <c r="BA25" s="20"/>
      <c r="BB25" s="20"/>
      <c r="BC25" s="20"/>
      <c r="BD25" s="20"/>
      <c r="BE25" s="20"/>
      <c r="BF25" s="20"/>
      <c r="BG25" s="20"/>
      <c r="BH25" s="20"/>
      <c r="BI25" s="20"/>
      <c r="BJ25" s="20"/>
      <c r="BK25" s="20"/>
      <c r="BL25" s="20"/>
      <c r="BM25" s="20"/>
      <c r="BN25" s="20"/>
      <c r="BO25" s="20"/>
      <c r="BP25" s="20"/>
      <c r="BQ25" s="20"/>
      <c r="BR25" s="20"/>
      <c r="BS25" s="20"/>
      <c r="BT25" s="20"/>
      <c r="BU25" s="20"/>
      <c r="BV25" s="20"/>
      <c r="BW25" s="20"/>
      <c r="BX25" s="20"/>
      <c r="BY25" s="20"/>
      <c r="BZ25" s="20"/>
      <c r="CA25" s="20"/>
      <c r="CB25" s="20"/>
      <c r="CC25" s="20"/>
      <c r="CD25" s="20"/>
      <c r="CE25" s="20"/>
      <c r="CF25" s="20"/>
      <c r="CG25" s="20"/>
      <c r="CH25" s="20"/>
      <c r="CI25" s="20"/>
      <c r="CJ25" s="20"/>
      <c r="CK25" s="20"/>
      <c r="CL25" s="20"/>
      <c r="CM25" s="20"/>
      <c r="CN25" s="20"/>
      <c r="CO25" s="20"/>
      <c r="CP25" s="20"/>
      <c r="CQ25" s="20"/>
      <c r="CR25" s="20"/>
      <c r="CS25" s="20"/>
      <c r="CT25" s="20"/>
      <c r="CU25" s="20"/>
      <c r="CV25" s="20"/>
      <c r="CW25" s="20"/>
      <c r="CX25" s="20"/>
      <c r="CY25" s="20"/>
      <c r="CZ25" s="20"/>
      <c r="DA25" s="20"/>
      <c r="DB25" s="20"/>
      <c r="DC25" s="20"/>
      <c r="DD25" s="20"/>
      <c r="DE25" s="20"/>
      <c r="DF25" s="20"/>
      <c r="DG25" s="20"/>
      <c r="DH25" s="20"/>
      <c r="DI25" s="20"/>
      <c r="DJ25" s="20"/>
      <c r="DK25" s="20"/>
      <c r="DL25" s="20"/>
      <c r="DM25" s="20"/>
      <c r="DN25" s="20"/>
      <c r="DO25" s="20"/>
      <c r="DP25" s="20"/>
      <c r="DQ25" s="20"/>
      <c r="DR25" s="20"/>
      <c r="DS25" s="20"/>
      <c r="DT25" s="20"/>
      <c r="DU25" s="20"/>
      <c r="DV25" s="20"/>
      <c r="DW25" s="20"/>
      <c r="DX25" s="20"/>
      <c r="DY25" s="20"/>
      <c r="DZ25" s="20"/>
      <c r="EA25" s="20"/>
      <c r="EB25" s="20"/>
      <c r="EC25" s="20"/>
      <c r="ED25" s="20"/>
      <c r="EE25" s="20"/>
      <c r="EF25" s="20"/>
      <c r="EG25" s="20"/>
      <c r="EH25" s="20"/>
      <c r="EI25" s="20"/>
      <c r="EJ25" s="20"/>
      <c r="EK25" s="20"/>
      <c r="EL25" s="20"/>
      <c r="EM25" s="20"/>
    </row>
    <row r="26" spans="1:143" s="16" customFormat="1" ht="12.75" customHeight="1" x14ac:dyDescent="0.2">
      <c r="A26" s="187" t="s">
        <v>157</v>
      </c>
      <c r="B26" s="190" t="s">
        <v>107</v>
      </c>
      <c r="C26" s="193" t="s">
        <v>210</v>
      </c>
      <c r="D26" s="255"/>
      <c r="E26" s="173">
        <v>3</v>
      </c>
      <c r="F26" s="174">
        <v>0</v>
      </c>
      <c r="G26" s="174"/>
      <c r="H26" s="174" t="s">
        <v>43</v>
      </c>
      <c r="I26" s="175">
        <v>4</v>
      </c>
      <c r="J26" s="78"/>
      <c r="K26" s="34"/>
      <c r="L26" s="34"/>
      <c r="M26" s="34"/>
      <c r="N26" s="80"/>
      <c r="O26" s="33"/>
      <c r="P26" s="34"/>
      <c r="Q26" s="34"/>
      <c r="R26" s="34"/>
      <c r="S26" s="35"/>
      <c r="T26" s="78"/>
      <c r="U26" s="34"/>
      <c r="V26" s="34"/>
      <c r="W26" s="34"/>
      <c r="X26" s="80"/>
      <c r="Y26" s="33"/>
      <c r="Z26" s="34"/>
      <c r="AA26" s="34"/>
      <c r="AB26" s="34"/>
      <c r="AC26" s="35"/>
      <c r="AD26" s="196"/>
      <c r="AE26" s="174"/>
      <c r="AF26" s="174"/>
      <c r="AG26" s="174"/>
      <c r="AH26" s="257"/>
      <c r="AI26" s="260"/>
      <c r="AJ26" s="34"/>
      <c r="AK26" s="34"/>
      <c r="AL26" s="34"/>
      <c r="AM26" s="35"/>
      <c r="AN26" s="336" t="s">
        <v>132</v>
      </c>
      <c r="AO26" s="323" t="s">
        <v>106</v>
      </c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C26" s="20"/>
      <c r="BD26" s="20"/>
      <c r="BE26" s="20"/>
      <c r="BF26" s="20"/>
      <c r="BG26" s="20"/>
      <c r="BH26" s="20"/>
      <c r="BI26" s="20"/>
      <c r="BJ26" s="20"/>
      <c r="BK26" s="20"/>
      <c r="BL26" s="20"/>
      <c r="BM26" s="20"/>
      <c r="BN26" s="20"/>
      <c r="BO26" s="20"/>
      <c r="BP26" s="20"/>
      <c r="BQ26" s="20"/>
      <c r="BR26" s="20"/>
      <c r="BS26" s="20"/>
      <c r="BT26" s="20"/>
      <c r="BU26" s="20"/>
      <c r="BV26" s="20"/>
      <c r="BW26" s="20"/>
      <c r="BX26" s="20"/>
      <c r="BY26" s="20"/>
      <c r="BZ26" s="20"/>
      <c r="CA26" s="20"/>
      <c r="CB26" s="20"/>
      <c r="CC26" s="20"/>
      <c r="CD26" s="20"/>
      <c r="CE26" s="20"/>
      <c r="CF26" s="20"/>
      <c r="CG26" s="20"/>
      <c r="CH26" s="20"/>
      <c r="CI26" s="20"/>
      <c r="CJ26" s="20"/>
      <c r="CK26" s="20"/>
      <c r="CL26" s="20"/>
      <c r="CM26" s="20"/>
      <c r="CN26" s="20"/>
      <c r="CO26" s="20"/>
      <c r="CP26" s="20"/>
      <c r="CQ26" s="20"/>
      <c r="CR26" s="20"/>
      <c r="CS26" s="20"/>
      <c r="CT26" s="20"/>
      <c r="CU26" s="20"/>
      <c r="CV26" s="20"/>
      <c r="CW26" s="20"/>
      <c r="CX26" s="20"/>
      <c r="CY26" s="20"/>
      <c r="CZ26" s="20"/>
      <c r="DA26" s="20"/>
      <c r="DB26" s="20"/>
      <c r="DC26" s="20"/>
      <c r="DD26" s="20"/>
      <c r="DE26" s="20"/>
      <c r="DF26" s="20"/>
      <c r="DG26" s="20"/>
      <c r="DH26" s="20"/>
      <c r="DI26" s="20"/>
      <c r="DJ26" s="20"/>
      <c r="DK26" s="20"/>
      <c r="DL26" s="20"/>
      <c r="DM26" s="20"/>
      <c r="DN26" s="20"/>
      <c r="DO26" s="20"/>
      <c r="DP26" s="20"/>
      <c r="DQ26" s="20"/>
      <c r="DR26" s="20"/>
      <c r="DS26" s="20"/>
      <c r="DT26" s="20"/>
      <c r="DU26" s="20"/>
      <c r="DV26" s="20"/>
      <c r="DW26" s="20"/>
      <c r="DX26" s="20"/>
      <c r="DY26" s="20"/>
      <c r="DZ26" s="20"/>
      <c r="EA26" s="20"/>
      <c r="EB26" s="20"/>
      <c r="EC26" s="20"/>
      <c r="ED26" s="20"/>
      <c r="EE26" s="20"/>
      <c r="EF26" s="20"/>
      <c r="EG26" s="20"/>
      <c r="EH26" s="20"/>
      <c r="EI26" s="20"/>
      <c r="EJ26" s="20"/>
      <c r="EK26" s="20"/>
      <c r="EL26" s="20"/>
      <c r="EM26" s="20"/>
    </row>
    <row r="27" spans="1:143" s="16" customFormat="1" ht="12.75" customHeight="1" x14ac:dyDescent="0.2">
      <c r="A27" s="187" t="s">
        <v>158</v>
      </c>
      <c r="B27" s="190" t="s">
        <v>34</v>
      </c>
      <c r="C27" s="193" t="s">
        <v>211</v>
      </c>
      <c r="D27" s="255"/>
      <c r="E27" s="173"/>
      <c r="F27" s="174"/>
      <c r="G27" s="174"/>
      <c r="H27" s="174"/>
      <c r="I27" s="175"/>
      <c r="J27" s="78">
        <v>0</v>
      </c>
      <c r="K27" s="34">
        <v>4</v>
      </c>
      <c r="L27" s="34"/>
      <c r="M27" s="34" t="s">
        <v>96</v>
      </c>
      <c r="N27" s="80">
        <v>5</v>
      </c>
      <c r="O27" s="33"/>
      <c r="P27" s="34"/>
      <c r="Q27" s="34"/>
      <c r="R27" s="34"/>
      <c r="S27" s="35"/>
      <c r="T27" s="78"/>
      <c r="U27" s="34"/>
      <c r="V27" s="34"/>
      <c r="W27" s="34"/>
      <c r="X27" s="80"/>
      <c r="Y27" s="33"/>
      <c r="Z27" s="34"/>
      <c r="AA27" s="34"/>
      <c r="AB27" s="34"/>
      <c r="AC27" s="35"/>
      <c r="AD27" s="196"/>
      <c r="AE27" s="174"/>
      <c r="AF27" s="174"/>
      <c r="AG27" s="174"/>
      <c r="AH27" s="257"/>
      <c r="AI27" s="260"/>
      <c r="AJ27" s="34"/>
      <c r="AK27" s="34"/>
      <c r="AL27" s="34"/>
      <c r="AM27" s="35"/>
      <c r="AN27" s="340" t="s">
        <v>277</v>
      </c>
      <c r="AO27" s="323" t="s">
        <v>129</v>
      </c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  <c r="BF27" s="20"/>
      <c r="BG27" s="20"/>
      <c r="BH27" s="20"/>
      <c r="BI27" s="20"/>
      <c r="BJ27" s="20"/>
      <c r="BK27" s="20"/>
      <c r="BL27" s="20"/>
      <c r="BM27" s="20"/>
      <c r="BN27" s="20"/>
      <c r="BO27" s="20"/>
      <c r="BP27" s="20"/>
      <c r="BQ27" s="20"/>
      <c r="BR27" s="20"/>
      <c r="BS27" s="20"/>
      <c r="BT27" s="20"/>
      <c r="BU27" s="20"/>
      <c r="BV27" s="20"/>
      <c r="BW27" s="20"/>
      <c r="BX27" s="20"/>
      <c r="BY27" s="20"/>
      <c r="BZ27" s="20"/>
      <c r="CA27" s="20"/>
      <c r="CB27" s="20"/>
      <c r="CC27" s="20"/>
      <c r="CD27" s="20"/>
      <c r="CE27" s="20"/>
      <c r="CF27" s="20"/>
      <c r="CG27" s="20"/>
      <c r="CH27" s="20"/>
      <c r="CI27" s="20"/>
      <c r="CJ27" s="20"/>
      <c r="CK27" s="20"/>
      <c r="CL27" s="20"/>
      <c r="CM27" s="20"/>
      <c r="CN27" s="20"/>
      <c r="CO27" s="20"/>
      <c r="CP27" s="20"/>
      <c r="CQ27" s="20"/>
      <c r="CR27" s="20"/>
      <c r="CS27" s="20"/>
      <c r="CT27" s="20"/>
      <c r="CU27" s="20"/>
      <c r="CV27" s="20"/>
      <c r="CW27" s="20"/>
      <c r="CX27" s="20"/>
      <c r="CY27" s="20"/>
      <c r="CZ27" s="20"/>
      <c r="DA27" s="20"/>
      <c r="DB27" s="20"/>
      <c r="DC27" s="20"/>
      <c r="DD27" s="20"/>
      <c r="DE27" s="20"/>
      <c r="DF27" s="20"/>
      <c r="DG27" s="20"/>
      <c r="DH27" s="20"/>
      <c r="DI27" s="20"/>
      <c r="DJ27" s="20"/>
      <c r="DK27" s="20"/>
      <c r="DL27" s="20"/>
      <c r="DM27" s="20"/>
      <c r="DN27" s="20"/>
      <c r="DO27" s="20"/>
      <c r="DP27" s="20"/>
      <c r="DQ27" s="20"/>
      <c r="DR27" s="20"/>
      <c r="DS27" s="20"/>
      <c r="DT27" s="20"/>
      <c r="DU27" s="20"/>
      <c r="DV27" s="20"/>
      <c r="DW27" s="20"/>
      <c r="DX27" s="20"/>
      <c r="DY27" s="20"/>
      <c r="DZ27" s="20"/>
      <c r="EA27" s="20"/>
      <c r="EB27" s="20"/>
      <c r="EC27" s="20"/>
      <c r="ED27" s="20"/>
      <c r="EE27" s="20"/>
      <c r="EF27" s="20"/>
      <c r="EG27" s="20"/>
      <c r="EH27" s="20"/>
      <c r="EI27" s="20"/>
      <c r="EJ27" s="20"/>
      <c r="EK27" s="20"/>
      <c r="EL27" s="20"/>
      <c r="EM27" s="20"/>
    </row>
    <row r="28" spans="1:143" s="16" customFormat="1" ht="12.75" customHeight="1" x14ac:dyDescent="0.2">
      <c r="A28" s="187" t="s">
        <v>159</v>
      </c>
      <c r="B28" s="190" t="s">
        <v>36</v>
      </c>
      <c r="C28" s="193" t="s">
        <v>212</v>
      </c>
      <c r="D28" s="255"/>
      <c r="E28" s="173">
        <v>2</v>
      </c>
      <c r="F28" s="174">
        <v>1</v>
      </c>
      <c r="G28" s="174"/>
      <c r="H28" s="174" t="s">
        <v>43</v>
      </c>
      <c r="I28" s="175">
        <v>4</v>
      </c>
      <c r="J28" s="78"/>
      <c r="K28" s="34"/>
      <c r="L28" s="34"/>
      <c r="M28" s="34"/>
      <c r="N28" s="80"/>
      <c r="O28" s="33"/>
      <c r="P28" s="34"/>
      <c r="Q28" s="34"/>
      <c r="R28" s="34"/>
      <c r="S28" s="35"/>
      <c r="T28" s="78"/>
      <c r="U28" s="34"/>
      <c r="V28" s="34"/>
      <c r="W28" s="34"/>
      <c r="X28" s="80"/>
      <c r="Y28" s="33"/>
      <c r="Z28" s="34"/>
      <c r="AA28" s="34"/>
      <c r="AB28" s="34"/>
      <c r="AC28" s="35"/>
      <c r="AD28" s="196"/>
      <c r="AE28" s="174"/>
      <c r="AF28" s="174"/>
      <c r="AG28" s="174"/>
      <c r="AH28" s="257"/>
      <c r="AI28" s="260"/>
      <c r="AJ28" s="34"/>
      <c r="AK28" s="34"/>
      <c r="AL28" s="34"/>
      <c r="AM28" s="35"/>
      <c r="AN28" s="373" t="s">
        <v>279</v>
      </c>
      <c r="AO28" s="370" t="s">
        <v>59</v>
      </c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  <c r="BF28" s="20"/>
      <c r="BG28" s="20"/>
      <c r="BH28" s="20"/>
      <c r="BI28" s="20"/>
      <c r="BJ28" s="20"/>
      <c r="BK28" s="20"/>
      <c r="BL28" s="20"/>
      <c r="BM28" s="20"/>
      <c r="BN28" s="20"/>
      <c r="BO28" s="20"/>
      <c r="BP28" s="20"/>
      <c r="BQ28" s="20"/>
      <c r="BR28" s="20"/>
      <c r="BS28" s="20"/>
      <c r="BT28" s="20"/>
      <c r="BU28" s="20"/>
      <c r="BV28" s="20"/>
      <c r="BW28" s="20"/>
      <c r="BX28" s="20"/>
      <c r="BY28" s="20"/>
      <c r="BZ28" s="20"/>
      <c r="CA28" s="20"/>
      <c r="CB28" s="20"/>
      <c r="CC28" s="20"/>
      <c r="CD28" s="20"/>
      <c r="CE28" s="20"/>
      <c r="CF28" s="20"/>
      <c r="CG28" s="20"/>
      <c r="CH28" s="20"/>
      <c r="CI28" s="20"/>
      <c r="CJ28" s="20"/>
      <c r="CK28" s="20"/>
      <c r="CL28" s="20"/>
      <c r="CM28" s="20"/>
      <c r="CN28" s="20"/>
      <c r="CO28" s="20"/>
      <c r="CP28" s="20"/>
      <c r="CQ28" s="20"/>
      <c r="CR28" s="20"/>
      <c r="CS28" s="20"/>
      <c r="CT28" s="20"/>
      <c r="CU28" s="20"/>
      <c r="CV28" s="20"/>
      <c r="CW28" s="20"/>
      <c r="CX28" s="20"/>
      <c r="CY28" s="20"/>
      <c r="CZ28" s="20"/>
      <c r="DA28" s="20"/>
      <c r="DB28" s="20"/>
      <c r="DC28" s="20"/>
      <c r="DD28" s="20"/>
      <c r="DE28" s="20"/>
      <c r="DF28" s="20"/>
      <c r="DG28" s="20"/>
      <c r="DH28" s="20"/>
      <c r="DI28" s="20"/>
      <c r="DJ28" s="20"/>
      <c r="DK28" s="20"/>
      <c r="DL28" s="20"/>
      <c r="DM28" s="20"/>
      <c r="DN28" s="20"/>
      <c r="DO28" s="20"/>
      <c r="DP28" s="20"/>
      <c r="DQ28" s="20"/>
      <c r="DR28" s="20"/>
      <c r="DS28" s="20"/>
      <c r="DT28" s="20"/>
      <c r="DU28" s="20"/>
      <c r="DV28" s="20"/>
      <c r="DW28" s="20"/>
      <c r="DX28" s="20"/>
      <c r="DY28" s="20"/>
      <c r="DZ28" s="20"/>
      <c r="EA28" s="20"/>
      <c r="EB28" s="20"/>
      <c r="EC28" s="20"/>
      <c r="ED28" s="20"/>
      <c r="EE28" s="20"/>
      <c r="EF28" s="20"/>
      <c r="EG28" s="20"/>
      <c r="EH28" s="20"/>
      <c r="EI28" s="20"/>
      <c r="EJ28" s="20"/>
      <c r="EK28" s="20"/>
      <c r="EL28" s="20"/>
      <c r="EM28" s="20"/>
    </row>
    <row r="29" spans="1:143" s="16" customFormat="1" ht="12.75" customHeight="1" x14ac:dyDescent="0.2">
      <c r="A29" s="187" t="s">
        <v>160</v>
      </c>
      <c r="B29" s="190" t="s">
        <v>38</v>
      </c>
      <c r="C29" s="193" t="s">
        <v>213</v>
      </c>
      <c r="D29" s="255"/>
      <c r="E29" s="173"/>
      <c r="F29" s="174"/>
      <c r="G29" s="174"/>
      <c r="H29" s="174"/>
      <c r="I29" s="175"/>
      <c r="J29" s="78">
        <v>2</v>
      </c>
      <c r="K29" s="34">
        <v>1</v>
      </c>
      <c r="L29" s="34"/>
      <c r="M29" s="34" t="s">
        <v>43</v>
      </c>
      <c r="N29" s="80">
        <v>4</v>
      </c>
      <c r="O29" s="33"/>
      <c r="P29" s="34"/>
      <c r="Q29" s="34"/>
      <c r="R29" s="34"/>
      <c r="S29" s="35"/>
      <c r="T29" s="78"/>
      <c r="U29" s="34"/>
      <c r="V29" s="34"/>
      <c r="W29" s="34"/>
      <c r="X29" s="80"/>
      <c r="Y29" s="33"/>
      <c r="Z29" s="34"/>
      <c r="AA29" s="34"/>
      <c r="AB29" s="34"/>
      <c r="AC29" s="35"/>
      <c r="AD29" s="196"/>
      <c r="AE29" s="174"/>
      <c r="AF29" s="174"/>
      <c r="AG29" s="174"/>
      <c r="AH29" s="257"/>
      <c r="AI29" s="260"/>
      <c r="AJ29" s="34"/>
      <c r="AK29" s="34"/>
      <c r="AL29" s="34"/>
      <c r="AM29" s="35"/>
      <c r="AN29" s="373" t="s">
        <v>279</v>
      </c>
      <c r="AO29" s="370" t="s">
        <v>273</v>
      </c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  <c r="BF29" s="20"/>
      <c r="BG29" s="20"/>
      <c r="BH29" s="20"/>
      <c r="BI29" s="20"/>
      <c r="BJ29" s="20"/>
      <c r="BK29" s="20"/>
      <c r="BL29" s="20"/>
      <c r="BM29" s="20"/>
      <c r="BN29" s="20"/>
      <c r="BO29" s="20"/>
      <c r="BP29" s="20"/>
      <c r="BQ29" s="20"/>
      <c r="BR29" s="20"/>
      <c r="BS29" s="20"/>
      <c r="BT29" s="20"/>
      <c r="BU29" s="20"/>
      <c r="BV29" s="20"/>
      <c r="BW29" s="20"/>
      <c r="BX29" s="20"/>
      <c r="BY29" s="20"/>
      <c r="BZ29" s="20"/>
      <c r="CA29" s="20"/>
      <c r="CB29" s="20"/>
      <c r="CC29" s="20"/>
      <c r="CD29" s="20"/>
      <c r="CE29" s="20"/>
      <c r="CF29" s="20"/>
      <c r="CG29" s="20"/>
      <c r="CH29" s="20"/>
      <c r="CI29" s="20"/>
      <c r="CJ29" s="20"/>
      <c r="CK29" s="20"/>
      <c r="CL29" s="20"/>
      <c r="CM29" s="20"/>
      <c r="CN29" s="20"/>
      <c r="CO29" s="20"/>
      <c r="CP29" s="20"/>
      <c r="CQ29" s="20"/>
      <c r="CR29" s="20"/>
      <c r="CS29" s="20"/>
      <c r="CT29" s="20"/>
      <c r="CU29" s="20"/>
      <c r="CV29" s="20"/>
      <c r="CW29" s="20"/>
      <c r="CX29" s="20"/>
      <c r="CY29" s="20"/>
      <c r="CZ29" s="20"/>
      <c r="DA29" s="20"/>
      <c r="DB29" s="20"/>
      <c r="DC29" s="20"/>
      <c r="DD29" s="20"/>
      <c r="DE29" s="20"/>
      <c r="DF29" s="20"/>
      <c r="DG29" s="20"/>
      <c r="DH29" s="20"/>
      <c r="DI29" s="20"/>
      <c r="DJ29" s="20"/>
      <c r="DK29" s="20"/>
      <c r="DL29" s="20"/>
      <c r="DM29" s="20"/>
      <c r="DN29" s="20"/>
      <c r="DO29" s="20"/>
      <c r="DP29" s="20"/>
      <c r="DQ29" s="20"/>
      <c r="DR29" s="20"/>
      <c r="DS29" s="20"/>
      <c r="DT29" s="20"/>
      <c r="DU29" s="20"/>
      <c r="DV29" s="20"/>
      <c r="DW29" s="20"/>
      <c r="DX29" s="20"/>
      <c r="DY29" s="20"/>
      <c r="DZ29" s="20"/>
      <c r="EA29" s="20"/>
      <c r="EB29" s="20"/>
      <c r="EC29" s="20"/>
      <c r="ED29" s="20"/>
      <c r="EE29" s="20"/>
      <c r="EF29" s="20"/>
      <c r="EG29" s="20"/>
      <c r="EH29" s="20"/>
      <c r="EI29" s="20"/>
      <c r="EJ29" s="20"/>
      <c r="EK29" s="20"/>
      <c r="EL29" s="20"/>
      <c r="EM29" s="20"/>
    </row>
    <row r="30" spans="1:143" s="16" customFormat="1" ht="12.75" customHeight="1" thickBot="1" x14ac:dyDescent="0.25">
      <c r="A30" s="188" t="s">
        <v>161</v>
      </c>
      <c r="B30" s="368" t="s">
        <v>394</v>
      </c>
      <c r="C30" s="194" t="s">
        <v>214</v>
      </c>
      <c r="D30" s="263"/>
      <c r="E30" s="262"/>
      <c r="F30" s="184"/>
      <c r="G30" s="184"/>
      <c r="H30" s="184"/>
      <c r="I30" s="185"/>
      <c r="J30" s="177">
        <v>1</v>
      </c>
      <c r="K30" s="45">
        <v>2</v>
      </c>
      <c r="L30" s="45"/>
      <c r="M30" s="45" t="s">
        <v>96</v>
      </c>
      <c r="N30" s="115">
        <v>5</v>
      </c>
      <c r="O30" s="44"/>
      <c r="P30" s="45"/>
      <c r="Q30" s="45"/>
      <c r="R30" s="45"/>
      <c r="S30" s="46"/>
      <c r="T30" s="177"/>
      <c r="U30" s="45"/>
      <c r="V30" s="45"/>
      <c r="W30" s="45"/>
      <c r="X30" s="115"/>
      <c r="Y30" s="44"/>
      <c r="Z30" s="45"/>
      <c r="AA30" s="45"/>
      <c r="AB30" s="45"/>
      <c r="AC30" s="46"/>
      <c r="AD30" s="197"/>
      <c r="AE30" s="184"/>
      <c r="AF30" s="184"/>
      <c r="AG30" s="184"/>
      <c r="AH30" s="258"/>
      <c r="AI30" s="261"/>
      <c r="AJ30" s="45"/>
      <c r="AK30" s="45"/>
      <c r="AL30" s="45"/>
      <c r="AM30" s="46"/>
      <c r="AN30" s="337" t="s">
        <v>277</v>
      </c>
      <c r="AO30" s="324" t="s">
        <v>40</v>
      </c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0"/>
      <c r="BD30" s="20"/>
      <c r="BE30" s="20"/>
      <c r="BF30" s="20"/>
      <c r="BG30" s="20"/>
      <c r="BH30" s="20"/>
      <c r="BI30" s="20"/>
      <c r="BJ30" s="20"/>
      <c r="BK30" s="20"/>
      <c r="BL30" s="20"/>
      <c r="BM30" s="20"/>
      <c r="BN30" s="20"/>
      <c r="BO30" s="20"/>
      <c r="BP30" s="20"/>
      <c r="BQ30" s="20"/>
      <c r="BR30" s="20"/>
      <c r="BS30" s="20"/>
      <c r="BT30" s="20"/>
      <c r="BU30" s="20"/>
      <c r="BV30" s="20"/>
      <c r="BW30" s="20"/>
      <c r="BX30" s="20"/>
      <c r="BY30" s="20"/>
      <c r="BZ30" s="20"/>
      <c r="CA30" s="20"/>
      <c r="CB30" s="20"/>
      <c r="CC30" s="20"/>
      <c r="CD30" s="20"/>
      <c r="CE30" s="20"/>
      <c r="CF30" s="20"/>
      <c r="CG30" s="20"/>
      <c r="CH30" s="20"/>
      <c r="CI30" s="20"/>
      <c r="CJ30" s="20"/>
      <c r="CK30" s="20"/>
      <c r="CL30" s="20"/>
      <c r="CM30" s="20"/>
      <c r="CN30" s="20"/>
      <c r="CO30" s="20"/>
      <c r="CP30" s="20"/>
      <c r="CQ30" s="20"/>
      <c r="CR30" s="20"/>
      <c r="CS30" s="20"/>
      <c r="CT30" s="20"/>
      <c r="CU30" s="20"/>
      <c r="CV30" s="20"/>
      <c r="CW30" s="20"/>
      <c r="CX30" s="20"/>
      <c r="CY30" s="20"/>
      <c r="CZ30" s="20"/>
      <c r="DA30" s="20"/>
      <c r="DB30" s="20"/>
      <c r="DC30" s="20"/>
      <c r="DD30" s="20"/>
      <c r="DE30" s="20"/>
      <c r="DF30" s="20"/>
      <c r="DG30" s="20"/>
      <c r="DH30" s="20"/>
      <c r="DI30" s="20"/>
      <c r="DJ30" s="20"/>
      <c r="DK30" s="20"/>
      <c r="DL30" s="20"/>
      <c r="DM30" s="20"/>
      <c r="DN30" s="20"/>
      <c r="DO30" s="20"/>
      <c r="DP30" s="20"/>
      <c r="DQ30" s="20"/>
      <c r="DR30" s="20"/>
      <c r="DS30" s="20"/>
      <c r="DT30" s="20"/>
      <c r="DU30" s="20"/>
      <c r="DV30" s="20"/>
      <c r="DW30" s="20"/>
      <c r="DX30" s="20"/>
      <c r="DY30" s="20"/>
      <c r="DZ30" s="20"/>
      <c r="EA30" s="20"/>
      <c r="EB30" s="20"/>
      <c r="EC30" s="20"/>
      <c r="ED30" s="20"/>
      <c r="EE30" s="20"/>
      <c r="EF30" s="20"/>
      <c r="EG30" s="20"/>
      <c r="EH30" s="20"/>
      <c r="EI30" s="20"/>
      <c r="EJ30" s="20"/>
      <c r="EK30" s="20"/>
      <c r="EL30" s="20"/>
      <c r="EM30" s="20"/>
    </row>
    <row r="31" spans="1:143" s="54" customFormat="1" ht="12.75" customHeight="1" thickBot="1" x14ac:dyDescent="0.25">
      <c r="A31" s="178"/>
      <c r="B31" s="179" t="s">
        <v>87</v>
      </c>
      <c r="C31" s="179"/>
      <c r="D31" s="180">
        <f>SUM(I31,N31,S31,X31,AC31,AH31,AM31)</f>
        <v>31</v>
      </c>
      <c r="E31" s="181">
        <f>SUM(E24:E30)</f>
        <v>6</v>
      </c>
      <c r="F31" s="182">
        <f>SUM(F24:F30)</f>
        <v>3</v>
      </c>
      <c r="G31" s="182">
        <f>SUM(G24:G30)</f>
        <v>0</v>
      </c>
      <c r="H31" s="183"/>
      <c r="I31" s="182">
        <f>SUM(I24:I30)</f>
        <v>13</v>
      </c>
      <c r="J31" s="181">
        <f>SUM(J24:J30)</f>
        <v>3</v>
      </c>
      <c r="K31" s="182">
        <f>SUM(K24:K30)</f>
        <v>11</v>
      </c>
      <c r="L31" s="182">
        <f>SUM(L24:L30)</f>
        <v>0</v>
      </c>
      <c r="M31" s="183"/>
      <c r="N31" s="182">
        <f>SUM(N24:N30)</f>
        <v>18</v>
      </c>
      <c r="O31" s="181">
        <f>SUM(O24:O30)</f>
        <v>0</v>
      </c>
      <c r="P31" s="182">
        <f>SUM(P24:P30)</f>
        <v>0</v>
      </c>
      <c r="Q31" s="182">
        <f>SUM(Q24:Q30)</f>
        <v>0</v>
      </c>
      <c r="R31" s="183"/>
      <c r="S31" s="182">
        <f>SUM(S24:S30)</f>
        <v>0</v>
      </c>
      <c r="T31" s="181">
        <f>SUM(T24:T30)</f>
        <v>0</v>
      </c>
      <c r="U31" s="182">
        <f>SUM(U24:U30)</f>
        <v>0</v>
      </c>
      <c r="V31" s="182">
        <f>SUM(V24:V30)</f>
        <v>0</v>
      </c>
      <c r="W31" s="183"/>
      <c r="X31" s="182">
        <f>SUM(X24:X30)</f>
        <v>0</v>
      </c>
      <c r="Y31" s="181">
        <f>SUM(Y24:Y30)</f>
        <v>0</v>
      </c>
      <c r="Z31" s="182">
        <f>SUM(Z24:Z30)</f>
        <v>0</v>
      </c>
      <c r="AA31" s="182">
        <f>SUM(AA24:AA30)</f>
        <v>0</v>
      </c>
      <c r="AB31" s="183"/>
      <c r="AC31" s="182">
        <f>SUM(AC24:AC30)</f>
        <v>0</v>
      </c>
      <c r="AD31" s="181">
        <f>SUM(AD24:AD30)</f>
        <v>0</v>
      </c>
      <c r="AE31" s="182">
        <f>SUM(AE24:AE30)</f>
        <v>0</v>
      </c>
      <c r="AF31" s="182">
        <f>SUM(AF24:AF30)</f>
        <v>0</v>
      </c>
      <c r="AG31" s="183"/>
      <c r="AH31" s="182">
        <f>SUM(AH24:AH30)</f>
        <v>0</v>
      </c>
      <c r="AI31" s="181">
        <f>SUM(AI24:AI30)</f>
        <v>0</v>
      </c>
      <c r="AJ31" s="182">
        <f>SUM(AJ24:AJ30)</f>
        <v>0</v>
      </c>
      <c r="AK31" s="182">
        <f>SUM(AK24:AK30)</f>
        <v>0</v>
      </c>
      <c r="AL31" s="183"/>
      <c r="AM31" s="182">
        <f>SUM(AM24:AM30)</f>
        <v>0</v>
      </c>
      <c r="AN31" s="355"/>
      <c r="AO31" s="325"/>
    </row>
    <row r="32" spans="1:143" ht="16.5" thickBot="1" x14ac:dyDescent="0.3">
      <c r="A32" s="305" t="s">
        <v>5</v>
      </c>
      <c r="B32" s="306"/>
      <c r="C32" s="306"/>
      <c r="D32" s="306"/>
      <c r="E32" s="306"/>
      <c r="F32" s="306"/>
      <c r="G32" s="306"/>
      <c r="H32" s="306"/>
      <c r="I32" s="306"/>
      <c r="J32" s="306"/>
      <c r="K32" s="306"/>
      <c r="L32" s="306"/>
      <c r="M32" s="306"/>
      <c r="N32" s="306"/>
      <c r="O32" s="306"/>
      <c r="P32" s="306"/>
      <c r="Q32" s="306"/>
      <c r="R32" s="306"/>
      <c r="S32" s="306"/>
      <c r="T32" s="306"/>
      <c r="U32" s="306"/>
      <c r="V32" s="306"/>
      <c r="W32" s="306"/>
      <c r="X32" s="306"/>
      <c r="Y32" s="306"/>
      <c r="Z32" s="306"/>
      <c r="AA32" s="306"/>
      <c r="AB32" s="306"/>
      <c r="AC32" s="306"/>
      <c r="AD32" s="306"/>
      <c r="AE32" s="306"/>
      <c r="AF32" s="306"/>
      <c r="AG32" s="306"/>
      <c r="AH32" s="306"/>
      <c r="AI32" s="306"/>
      <c r="AJ32" s="306"/>
      <c r="AK32" s="306"/>
      <c r="AL32" s="306"/>
      <c r="AM32" s="306"/>
      <c r="AN32" s="354"/>
      <c r="AO32" s="321"/>
    </row>
    <row r="33" spans="1:143" s="20" customFormat="1" ht="12.75" customHeight="1" x14ac:dyDescent="0.2">
      <c r="A33" s="186" t="s">
        <v>162</v>
      </c>
      <c r="B33" s="189" t="s">
        <v>41</v>
      </c>
      <c r="C33" s="192" t="s">
        <v>215</v>
      </c>
      <c r="D33" s="198" t="s">
        <v>42</v>
      </c>
      <c r="E33" s="195"/>
      <c r="F33" s="171"/>
      <c r="G33" s="171"/>
      <c r="H33" s="171"/>
      <c r="I33" s="256"/>
      <c r="J33" s="24"/>
      <c r="K33" s="23"/>
      <c r="L33" s="23"/>
      <c r="M33" s="23"/>
      <c r="N33" s="25"/>
      <c r="O33" s="30">
        <v>3</v>
      </c>
      <c r="P33" s="23">
        <v>2</v>
      </c>
      <c r="Q33" s="23"/>
      <c r="R33" s="23" t="s">
        <v>43</v>
      </c>
      <c r="S33" s="79">
        <v>5</v>
      </c>
      <c r="T33" s="24"/>
      <c r="U33" s="23"/>
      <c r="V33" s="23"/>
      <c r="W33" s="23"/>
      <c r="X33" s="25"/>
      <c r="Y33" s="30"/>
      <c r="Z33" s="23"/>
      <c r="AA33" s="23"/>
      <c r="AB33" s="23"/>
      <c r="AC33" s="79"/>
      <c r="AD33" s="24"/>
      <c r="AE33" s="23"/>
      <c r="AF33" s="23"/>
      <c r="AG33" s="23"/>
      <c r="AH33" s="25"/>
      <c r="AI33" s="259"/>
      <c r="AJ33" s="23"/>
      <c r="AK33" s="23"/>
      <c r="AL33" s="23"/>
      <c r="AM33" s="25"/>
      <c r="AN33" s="356" t="s">
        <v>131</v>
      </c>
      <c r="AO33" s="326" t="s">
        <v>44</v>
      </c>
    </row>
    <row r="34" spans="1:143" s="16" customFormat="1" ht="12.75" customHeight="1" x14ac:dyDescent="0.2">
      <c r="A34" s="187" t="s">
        <v>163</v>
      </c>
      <c r="B34" s="190" t="s">
        <v>45</v>
      </c>
      <c r="C34" s="193" t="s">
        <v>216</v>
      </c>
      <c r="D34" s="201" t="s">
        <v>42</v>
      </c>
      <c r="E34" s="196"/>
      <c r="F34" s="174"/>
      <c r="G34" s="174"/>
      <c r="H34" s="174"/>
      <c r="I34" s="257"/>
      <c r="J34" s="33"/>
      <c r="K34" s="34"/>
      <c r="L34" s="34"/>
      <c r="M34" s="34"/>
      <c r="N34" s="35"/>
      <c r="O34" s="78">
        <v>2</v>
      </c>
      <c r="P34" s="34">
        <v>1</v>
      </c>
      <c r="Q34" s="34"/>
      <c r="R34" s="34" t="s">
        <v>43</v>
      </c>
      <c r="S34" s="80">
        <v>5</v>
      </c>
      <c r="T34" s="33"/>
      <c r="U34" s="34"/>
      <c r="V34" s="34"/>
      <c r="W34" s="34"/>
      <c r="X34" s="35"/>
      <c r="Y34" s="78"/>
      <c r="Z34" s="34"/>
      <c r="AA34" s="34"/>
      <c r="AB34" s="34"/>
      <c r="AC34" s="80"/>
      <c r="AD34" s="33"/>
      <c r="AE34" s="34"/>
      <c r="AF34" s="34"/>
      <c r="AG34" s="34"/>
      <c r="AH34" s="35"/>
      <c r="AI34" s="260"/>
      <c r="AJ34" s="34"/>
      <c r="AK34" s="34"/>
      <c r="AL34" s="34"/>
      <c r="AM34" s="35"/>
      <c r="AN34" s="336" t="s">
        <v>133</v>
      </c>
      <c r="AO34" s="327" t="s">
        <v>46</v>
      </c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  <c r="BC34" s="20"/>
      <c r="BD34" s="20"/>
      <c r="BE34" s="20"/>
      <c r="BF34" s="20"/>
      <c r="BG34" s="20"/>
      <c r="BH34" s="20"/>
      <c r="BI34" s="20"/>
      <c r="BJ34" s="20"/>
      <c r="BK34" s="20"/>
      <c r="BL34" s="20"/>
      <c r="BM34" s="20"/>
      <c r="BN34" s="20"/>
      <c r="BO34" s="20"/>
      <c r="BP34" s="20"/>
      <c r="BQ34" s="20"/>
      <c r="BR34" s="20"/>
      <c r="BS34" s="20"/>
      <c r="BT34" s="20"/>
      <c r="BU34" s="20"/>
      <c r="BV34" s="20"/>
      <c r="BW34" s="20"/>
      <c r="BX34" s="20"/>
      <c r="BY34" s="20"/>
      <c r="BZ34" s="20"/>
      <c r="CA34" s="20"/>
      <c r="CB34" s="20"/>
      <c r="CC34" s="20"/>
      <c r="CD34" s="20"/>
      <c r="CE34" s="20"/>
      <c r="CF34" s="20"/>
      <c r="CG34" s="20"/>
      <c r="CH34" s="20"/>
      <c r="CI34" s="20"/>
      <c r="CJ34" s="20"/>
      <c r="CK34" s="20"/>
      <c r="CL34" s="20"/>
      <c r="CM34" s="20"/>
      <c r="CN34" s="20"/>
      <c r="CO34" s="20"/>
      <c r="CP34" s="20"/>
      <c r="CQ34" s="20"/>
      <c r="CR34" s="20"/>
      <c r="CS34" s="20"/>
      <c r="CT34" s="20"/>
      <c r="CU34" s="20"/>
      <c r="CV34" s="20"/>
      <c r="CW34" s="20"/>
      <c r="CX34" s="20"/>
      <c r="CY34" s="20"/>
      <c r="CZ34" s="20"/>
      <c r="DA34" s="20"/>
      <c r="DB34" s="20"/>
      <c r="DC34" s="20"/>
      <c r="DD34" s="20"/>
      <c r="DE34" s="20"/>
      <c r="DF34" s="20"/>
      <c r="DG34" s="20"/>
      <c r="DH34" s="20"/>
      <c r="DI34" s="20"/>
      <c r="DJ34" s="20"/>
      <c r="DK34" s="20"/>
      <c r="DL34" s="20"/>
      <c r="DM34" s="20"/>
      <c r="DN34" s="20"/>
      <c r="DO34" s="20"/>
      <c r="DP34" s="20"/>
      <c r="DQ34" s="20"/>
      <c r="DR34" s="20"/>
      <c r="DS34" s="20"/>
      <c r="DT34" s="20"/>
      <c r="DU34" s="20"/>
      <c r="DV34" s="20"/>
      <c r="DW34" s="20"/>
      <c r="DX34" s="20"/>
      <c r="DY34" s="20"/>
      <c r="DZ34" s="20"/>
      <c r="EA34" s="20"/>
      <c r="EB34" s="20"/>
      <c r="EC34" s="20"/>
      <c r="ED34" s="20"/>
      <c r="EE34" s="20"/>
      <c r="EF34" s="20"/>
      <c r="EG34" s="20"/>
      <c r="EH34" s="20"/>
      <c r="EI34" s="20"/>
      <c r="EJ34" s="20"/>
      <c r="EK34" s="20"/>
      <c r="EL34" s="20"/>
      <c r="EM34" s="20"/>
    </row>
    <row r="35" spans="1:143" s="16" customFormat="1" ht="12.75" customHeight="1" x14ac:dyDescent="0.2">
      <c r="A35" s="272" t="s">
        <v>164</v>
      </c>
      <c r="B35" s="273" t="s">
        <v>47</v>
      </c>
      <c r="C35" s="278" t="s">
        <v>217</v>
      </c>
      <c r="D35" s="274" t="s">
        <v>42</v>
      </c>
      <c r="E35" s="279"/>
      <c r="F35" s="238"/>
      <c r="G35" s="238"/>
      <c r="H35" s="238"/>
      <c r="I35" s="280"/>
      <c r="J35" s="42"/>
      <c r="K35" s="40"/>
      <c r="L35" s="40"/>
      <c r="M35" s="40"/>
      <c r="N35" s="41"/>
      <c r="O35" s="39"/>
      <c r="P35" s="40"/>
      <c r="Q35" s="40"/>
      <c r="R35" s="40"/>
      <c r="S35" s="100"/>
      <c r="T35" s="42"/>
      <c r="U35" s="40"/>
      <c r="V35" s="40"/>
      <c r="W35" s="40"/>
      <c r="X35" s="41"/>
      <c r="Y35" s="39">
        <v>2</v>
      </c>
      <c r="Z35" s="40">
        <v>1</v>
      </c>
      <c r="AA35" s="40"/>
      <c r="AB35" s="40" t="s">
        <v>43</v>
      </c>
      <c r="AC35" s="100">
        <v>4</v>
      </c>
      <c r="AD35" s="42"/>
      <c r="AE35" s="40"/>
      <c r="AF35" s="40"/>
      <c r="AG35" s="40"/>
      <c r="AH35" s="41"/>
      <c r="AI35" s="277"/>
      <c r="AJ35" s="40"/>
      <c r="AK35" s="40"/>
      <c r="AL35" s="40"/>
      <c r="AM35" s="41"/>
      <c r="AN35" s="336" t="s">
        <v>131</v>
      </c>
      <c r="AO35" s="327" t="s">
        <v>149</v>
      </c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  <c r="BA35" s="20"/>
      <c r="BB35" s="20"/>
      <c r="BC35" s="20"/>
      <c r="BD35" s="20"/>
      <c r="BE35" s="20"/>
      <c r="BF35" s="20"/>
      <c r="BG35" s="20"/>
      <c r="BH35" s="20"/>
      <c r="BI35" s="20"/>
      <c r="BJ35" s="20"/>
      <c r="BK35" s="20"/>
      <c r="BL35" s="20"/>
      <c r="BM35" s="20"/>
      <c r="BN35" s="20"/>
      <c r="BO35" s="20"/>
      <c r="BP35" s="20"/>
      <c r="BQ35" s="20"/>
      <c r="BR35" s="20"/>
      <c r="BS35" s="20"/>
      <c r="BT35" s="20"/>
      <c r="BU35" s="20"/>
      <c r="BV35" s="20"/>
      <c r="BW35" s="20"/>
      <c r="BX35" s="20"/>
      <c r="BY35" s="20"/>
      <c r="BZ35" s="20"/>
      <c r="CA35" s="20"/>
      <c r="CB35" s="20"/>
      <c r="CC35" s="20"/>
      <c r="CD35" s="20"/>
      <c r="CE35" s="20"/>
      <c r="CF35" s="20"/>
      <c r="CG35" s="20"/>
      <c r="CH35" s="20"/>
      <c r="CI35" s="20"/>
      <c r="CJ35" s="20"/>
      <c r="CK35" s="20"/>
      <c r="CL35" s="20"/>
      <c r="CM35" s="20"/>
      <c r="CN35" s="20"/>
      <c r="CO35" s="20"/>
      <c r="CP35" s="20"/>
      <c r="CQ35" s="20"/>
      <c r="CR35" s="20"/>
      <c r="CS35" s="20"/>
      <c r="CT35" s="20"/>
      <c r="CU35" s="20"/>
      <c r="CV35" s="20"/>
      <c r="CW35" s="20"/>
      <c r="CX35" s="20"/>
      <c r="CY35" s="20"/>
      <c r="CZ35" s="20"/>
      <c r="DA35" s="20"/>
      <c r="DB35" s="20"/>
      <c r="DC35" s="20"/>
      <c r="DD35" s="20"/>
      <c r="DE35" s="20"/>
      <c r="DF35" s="20"/>
      <c r="DG35" s="20"/>
      <c r="DH35" s="20"/>
      <c r="DI35" s="20"/>
      <c r="DJ35" s="20"/>
      <c r="DK35" s="20"/>
      <c r="DL35" s="20"/>
      <c r="DM35" s="20"/>
      <c r="DN35" s="20"/>
      <c r="DO35" s="20"/>
      <c r="DP35" s="20"/>
      <c r="DQ35" s="20"/>
      <c r="DR35" s="20"/>
      <c r="DS35" s="20"/>
      <c r="DT35" s="20"/>
      <c r="DU35" s="20"/>
      <c r="DV35" s="20"/>
      <c r="DW35" s="20"/>
      <c r="DX35" s="20"/>
      <c r="DY35" s="20"/>
      <c r="DZ35" s="20"/>
      <c r="EA35" s="20"/>
      <c r="EB35" s="20"/>
      <c r="EC35" s="20"/>
      <c r="ED35" s="20"/>
      <c r="EE35" s="20"/>
      <c r="EF35" s="20"/>
      <c r="EG35" s="20"/>
      <c r="EH35" s="20"/>
      <c r="EI35" s="20"/>
      <c r="EJ35" s="20"/>
      <c r="EK35" s="20"/>
      <c r="EL35" s="20"/>
      <c r="EM35" s="20"/>
    </row>
    <row r="36" spans="1:143" s="16" customFormat="1" ht="12.75" customHeight="1" x14ac:dyDescent="0.2">
      <c r="A36" s="187" t="s">
        <v>165</v>
      </c>
      <c r="B36" s="190" t="s">
        <v>48</v>
      </c>
      <c r="C36" s="193" t="s">
        <v>218</v>
      </c>
      <c r="D36" s="201"/>
      <c r="E36" s="196"/>
      <c r="F36" s="174"/>
      <c r="G36" s="174"/>
      <c r="H36" s="174"/>
      <c r="I36" s="257"/>
      <c r="J36" s="33"/>
      <c r="K36" s="34"/>
      <c r="L36" s="34"/>
      <c r="M36" s="34"/>
      <c r="N36" s="35"/>
      <c r="O36" s="78"/>
      <c r="P36" s="34"/>
      <c r="Q36" s="34"/>
      <c r="R36" s="34"/>
      <c r="S36" s="80"/>
      <c r="T36" s="33"/>
      <c r="U36" s="34"/>
      <c r="V36" s="34"/>
      <c r="W36" s="34"/>
      <c r="X36" s="35"/>
      <c r="Y36" s="78"/>
      <c r="Z36" s="34"/>
      <c r="AA36" s="34"/>
      <c r="AB36" s="34"/>
      <c r="AC36" s="80"/>
      <c r="AD36" s="33">
        <v>2</v>
      </c>
      <c r="AE36" s="34">
        <v>1</v>
      </c>
      <c r="AF36" s="34"/>
      <c r="AG36" s="34" t="s">
        <v>43</v>
      </c>
      <c r="AH36" s="35">
        <v>5</v>
      </c>
      <c r="AI36" s="260"/>
      <c r="AJ36" s="34"/>
      <c r="AK36" s="34"/>
      <c r="AL36" s="34"/>
      <c r="AM36" s="35"/>
      <c r="AN36" s="336" t="s">
        <v>134</v>
      </c>
      <c r="AO36" s="327" t="s">
        <v>272</v>
      </c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20"/>
      <c r="BF36" s="20"/>
      <c r="BG36" s="20"/>
      <c r="BH36" s="20"/>
      <c r="BI36" s="20"/>
      <c r="BJ36" s="20"/>
      <c r="BK36" s="20"/>
      <c r="BL36" s="20"/>
      <c r="BM36" s="20"/>
      <c r="BN36" s="20"/>
      <c r="BO36" s="20"/>
      <c r="BP36" s="20"/>
      <c r="BQ36" s="20"/>
      <c r="BR36" s="20"/>
      <c r="BS36" s="20"/>
      <c r="BT36" s="20"/>
      <c r="BU36" s="20"/>
      <c r="BV36" s="20"/>
      <c r="BW36" s="20"/>
      <c r="BX36" s="20"/>
      <c r="BY36" s="20"/>
      <c r="BZ36" s="20"/>
      <c r="CA36" s="20"/>
      <c r="CB36" s="20"/>
      <c r="CC36" s="20"/>
      <c r="CD36" s="20"/>
      <c r="CE36" s="20"/>
      <c r="CF36" s="20"/>
      <c r="CG36" s="20"/>
      <c r="CH36" s="20"/>
      <c r="CI36" s="20"/>
      <c r="CJ36" s="20"/>
      <c r="CK36" s="20"/>
      <c r="CL36" s="20"/>
      <c r="CM36" s="20"/>
      <c r="CN36" s="20"/>
      <c r="CO36" s="20"/>
      <c r="CP36" s="20"/>
      <c r="CQ36" s="20"/>
      <c r="CR36" s="20"/>
      <c r="CS36" s="20"/>
      <c r="CT36" s="20"/>
      <c r="CU36" s="20"/>
      <c r="CV36" s="20"/>
      <c r="CW36" s="20"/>
      <c r="CX36" s="20"/>
      <c r="CY36" s="20"/>
      <c r="CZ36" s="20"/>
      <c r="DA36" s="20"/>
      <c r="DB36" s="20"/>
      <c r="DC36" s="20"/>
      <c r="DD36" s="20"/>
      <c r="DE36" s="20"/>
      <c r="DF36" s="20"/>
      <c r="DG36" s="20"/>
      <c r="DH36" s="20"/>
      <c r="DI36" s="20"/>
      <c r="DJ36" s="20"/>
      <c r="DK36" s="20"/>
      <c r="DL36" s="20"/>
      <c r="DM36" s="20"/>
      <c r="DN36" s="20"/>
      <c r="DO36" s="20"/>
      <c r="DP36" s="20"/>
      <c r="DQ36" s="20"/>
      <c r="DR36" s="20"/>
      <c r="DS36" s="20"/>
      <c r="DT36" s="20"/>
      <c r="DU36" s="20"/>
      <c r="DV36" s="20"/>
      <c r="DW36" s="20"/>
      <c r="DX36" s="20"/>
      <c r="DY36" s="20"/>
      <c r="DZ36" s="20"/>
      <c r="EA36" s="20"/>
      <c r="EB36" s="20"/>
      <c r="EC36" s="20"/>
      <c r="ED36" s="20"/>
      <c r="EE36" s="20"/>
      <c r="EF36" s="20"/>
      <c r="EG36" s="20"/>
      <c r="EH36" s="20"/>
      <c r="EI36" s="20"/>
      <c r="EJ36" s="20"/>
      <c r="EK36" s="20"/>
      <c r="EL36" s="20"/>
      <c r="EM36" s="20"/>
    </row>
    <row r="37" spans="1:143" s="16" customFormat="1" ht="12.75" customHeight="1" x14ac:dyDescent="0.2">
      <c r="A37" s="187" t="s">
        <v>166</v>
      </c>
      <c r="B37" s="190" t="s">
        <v>49</v>
      </c>
      <c r="C37" s="193" t="s">
        <v>219</v>
      </c>
      <c r="D37" s="201"/>
      <c r="E37" s="196">
        <v>2</v>
      </c>
      <c r="F37" s="174">
        <v>2</v>
      </c>
      <c r="G37" s="174"/>
      <c r="H37" s="174" t="s">
        <v>43</v>
      </c>
      <c r="I37" s="257">
        <v>5</v>
      </c>
      <c r="J37" s="173"/>
      <c r="K37" s="174"/>
      <c r="L37" s="34"/>
      <c r="M37" s="34"/>
      <c r="N37" s="35"/>
      <c r="O37" s="78"/>
      <c r="P37" s="34"/>
      <c r="Q37" s="34"/>
      <c r="R37" s="34"/>
      <c r="S37" s="80"/>
      <c r="T37" s="33"/>
      <c r="U37" s="34"/>
      <c r="V37" s="34"/>
      <c r="W37" s="34"/>
      <c r="X37" s="35"/>
      <c r="Y37" s="78"/>
      <c r="Z37" s="34"/>
      <c r="AA37" s="34"/>
      <c r="AB37" s="34"/>
      <c r="AC37" s="80"/>
      <c r="AD37" s="33"/>
      <c r="AE37" s="34"/>
      <c r="AF37" s="34"/>
      <c r="AG37" s="34"/>
      <c r="AH37" s="35"/>
      <c r="AI37" s="260"/>
      <c r="AJ37" s="34"/>
      <c r="AK37" s="34"/>
      <c r="AL37" s="34"/>
      <c r="AM37" s="35"/>
      <c r="AN37" s="336" t="s">
        <v>150</v>
      </c>
      <c r="AO37" s="327" t="s">
        <v>149</v>
      </c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0"/>
      <c r="BC37" s="20"/>
      <c r="BD37" s="20"/>
      <c r="BE37" s="20"/>
      <c r="BF37" s="20"/>
      <c r="BG37" s="20"/>
      <c r="BH37" s="20"/>
      <c r="BI37" s="20"/>
      <c r="BJ37" s="20"/>
      <c r="BK37" s="20"/>
      <c r="BL37" s="20"/>
      <c r="BM37" s="20"/>
      <c r="BN37" s="20"/>
      <c r="BO37" s="20"/>
      <c r="BP37" s="20"/>
      <c r="BQ37" s="20"/>
      <c r="BR37" s="20"/>
      <c r="BS37" s="20"/>
      <c r="BT37" s="20"/>
      <c r="BU37" s="20"/>
      <c r="BV37" s="20"/>
      <c r="BW37" s="20"/>
      <c r="BX37" s="20"/>
      <c r="BY37" s="20"/>
      <c r="BZ37" s="20"/>
      <c r="CA37" s="20"/>
      <c r="CB37" s="20"/>
      <c r="CC37" s="20"/>
      <c r="CD37" s="20"/>
      <c r="CE37" s="20"/>
      <c r="CF37" s="20"/>
      <c r="CG37" s="20"/>
      <c r="CH37" s="20"/>
      <c r="CI37" s="20"/>
      <c r="CJ37" s="20"/>
      <c r="CK37" s="20"/>
      <c r="CL37" s="20"/>
      <c r="CM37" s="20"/>
      <c r="CN37" s="20"/>
      <c r="CO37" s="20"/>
      <c r="CP37" s="20"/>
      <c r="CQ37" s="20"/>
      <c r="CR37" s="20"/>
      <c r="CS37" s="20"/>
      <c r="CT37" s="20"/>
      <c r="CU37" s="20"/>
      <c r="CV37" s="20"/>
      <c r="CW37" s="20"/>
      <c r="CX37" s="20"/>
      <c r="CY37" s="20"/>
      <c r="CZ37" s="20"/>
      <c r="DA37" s="20"/>
      <c r="DB37" s="20"/>
      <c r="DC37" s="20"/>
      <c r="DD37" s="20"/>
      <c r="DE37" s="20"/>
      <c r="DF37" s="20"/>
      <c r="DG37" s="20"/>
      <c r="DH37" s="20"/>
      <c r="DI37" s="20"/>
      <c r="DJ37" s="20"/>
      <c r="DK37" s="20"/>
      <c r="DL37" s="20"/>
      <c r="DM37" s="20"/>
      <c r="DN37" s="20"/>
      <c r="DO37" s="20"/>
      <c r="DP37" s="20"/>
      <c r="DQ37" s="20"/>
      <c r="DR37" s="20"/>
      <c r="DS37" s="20"/>
      <c r="DT37" s="20"/>
      <c r="DU37" s="20"/>
      <c r="DV37" s="20"/>
      <c r="DW37" s="20"/>
      <c r="DX37" s="20"/>
      <c r="DY37" s="20"/>
      <c r="DZ37" s="20"/>
      <c r="EA37" s="20"/>
      <c r="EB37" s="20"/>
      <c r="EC37" s="20"/>
      <c r="ED37" s="20"/>
      <c r="EE37" s="20"/>
      <c r="EF37" s="20"/>
      <c r="EG37" s="20"/>
      <c r="EH37" s="20"/>
      <c r="EI37" s="20"/>
      <c r="EJ37" s="20"/>
      <c r="EK37" s="20"/>
      <c r="EL37" s="20"/>
      <c r="EM37" s="20"/>
    </row>
    <row r="38" spans="1:143" s="20" customFormat="1" ht="12.75" customHeight="1" x14ac:dyDescent="0.2">
      <c r="A38" s="187" t="s">
        <v>167</v>
      </c>
      <c r="B38" s="190" t="s">
        <v>57</v>
      </c>
      <c r="C38" s="193" t="s">
        <v>220</v>
      </c>
      <c r="D38" s="199"/>
      <c r="E38" s="196"/>
      <c r="F38" s="174"/>
      <c r="G38" s="174"/>
      <c r="H38" s="174"/>
      <c r="I38" s="257"/>
      <c r="J38" s="33"/>
      <c r="K38" s="34"/>
      <c r="L38" s="34"/>
      <c r="M38" s="34"/>
      <c r="N38" s="35"/>
      <c r="O38" s="78"/>
      <c r="P38" s="34"/>
      <c r="Q38" s="34"/>
      <c r="R38" s="34"/>
      <c r="S38" s="80"/>
      <c r="T38" s="33">
        <v>2</v>
      </c>
      <c r="U38" s="34">
        <v>2</v>
      </c>
      <c r="V38" s="34"/>
      <c r="W38" s="34" t="s">
        <v>43</v>
      </c>
      <c r="X38" s="35">
        <v>5</v>
      </c>
      <c r="Y38" s="78"/>
      <c r="Z38" s="34"/>
      <c r="AA38" s="34"/>
      <c r="AB38" s="34"/>
      <c r="AC38" s="80"/>
      <c r="AD38" s="33"/>
      <c r="AE38" s="34"/>
      <c r="AF38" s="34"/>
      <c r="AG38" s="34"/>
      <c r="AH38" s="35"/>
      <c r="AI38" s="260"/>
      <c r="AJ38" s="34"/>
      <c r="AK38" s="34"/>
      <c r="AL38" s="34"/>
      <c r="AM38" s="35"/>
      <c r="AN38" s="373" t="s">
        <v>278</v>
      </c>
      <c r="AO38" s="328" t="s">
        <v>273</v>
      </c>
    </row>
    <row r="39" spans="1:143" s="16" customFormat="1" ht="12.75" customHeight="1" thickBot="1" x14ac:dyDescent="0.25">
      <c r="A39" s="188" t="s">
        <v>168</v>
      </c>
      <c r="B39" s="191" t="s">
        <v>50</v>
      </c>
      <c r="C39" s="194" t="s">
        <v>221</v>
      </c>
      <c r="D39" s="200"/>
      <c r="E39" s="197"/>
      <c r="F39" s="184"/>
      <c r="G39" s="184"/>
      <c r="H39" s="184"/>
      <c r="I39" s="258"/>
      <c r="J39" s="44">
        <v>1</v>
      </c>
      <c r="K39" s="45">
        <v>2</v>
      </c>
      <c r="L39" s="45"/>
      <c r="M39" s="45" t="s">
        <v>43</v>
      </c>
      <c r="N39" s="46">
        <v>4</v>
      </c>
      <c r="O39" s="177"/>
      <c r="P39" s="45"/>
      <c r="Q39" s="45"/>
      <c r="R39" s="45"/>
      <c r="S39" s="115"/>
      <c r="T39" s="44"/>
      <c r="U39" s="45"/>
      <c r="V39" s="45"/>
      <c r="W39" s="45"/>
      <c r="X39" s="46"/>
      <c r="Y39" s="177"/>
      <c r="Z39" s="45"/>
      <c r="AA39" s="45"/>
      <c r="AB39" s="45"/>
      <c r="AC39" s="115"/>
      <c r="AD39" s="44"/>
      <c r="AE39" s="45"/>
      <c r="AF39" s="45"/>
      <c r="AG39" s="45"/>
      <c r="AH39" s="46"/>
      <c r="AI39" s="261"/>
      <c r="AJ39" s="45"/>
      <c r="AK39" s="45"/>
      <c r="AL39" s="45"/>
      <c r="AM39" s="46"/>
      <c r="AN39" s="357" t="s">
        <v>135</v>
      </c>
      <c r="AO39" s="329" t="s">
        <v>51</v>
      </c>
      <c r="AP39" s="20"/>
      <c r="AQ39" s="20"/>
      <c r="AR39" s="20"/>
      <c r="AS39" s="20"/>
      <c r="AT39" s="20"/>
      <c r="AU39" s="20"/>
      <c r="AV39" s="20"/>
      <c r="AW39" s="20"/>
      <c r="AX39" s="20"/>
      <c r="AY39" s="20"/>
      <c r="AZ39" s="20"/>
      <c r="BA39" s="20"/>
      <c r="BB39" s="20"/>
      <c r="BC39" s="20"/>
      <c r="BD39" s="20"/>
      <c r="BE39" s="20"/>
      <c r="BF39" s="20"/>
      <c r="BG39" s="20"/>
      <c r="BH39" s="20"/>
      <c r="BI39" s="20"/>
      <c r="BJ39" s="20"/>
      <c r="BK39" s="20"/>
      <c r="BL39" s="20"/>
      <c r="BM39" s="20"/>
      <c r="BN39" s="20"/>
      <c r="BO39" s="20"/>
      <c r="BP39" s="20"/>
      <c r="BQ39" s="20"/>
      <c r="BR39" s="20"/>
      <c r="BS39" s="20"/>
      <c r="BT39" s="20"/>
      <c r="BU39" s="20"/>
      <c r="BV39" s="20"/>
      <c r="BW39" s="20"/>
      <c r="BX39" s="20"/>
      <c r="BY39" s="20"/>
      <c r="BZ39" s="20"/>
      <c r="CA39" s="20"/>
      <c r="CB39" s="20"/>
      <c r="CC39" s="20"/>
      <c r="CD39" s="20"/>
      <c r="CE39" s="20"/>
      <c r="CF39" s="20"/>
      <c r="CG39" s="20"/>
      <c r="CH39" s="20"/>
      <c r="CI39" s="20"/>
      <c r="CJ39" s="20"/>
      <c r="CK39" s="20"/>
      <c r="CL39" s="20"/>
      <c r="CM39" s="20"/>
      <c r="CN39" s="20"/>
      <c r="CO39" s="20"/>
      <c r="CP39" s="20"/>
      <c r="CQ39" s="20"/>
      <c r="CR39" s="20"/>
      <c r="CS39" s="20"/>
      <c r="CT39" s="20"/>
      <c r="CU39" s="20"/>
      <c r="CV39" s="20"/>
      <c r="CW39" s="20"/>
      <c r="CX39" s="20"/>
      <c r="CY39" s="20"/>
      <c r="CZ39" s="20"/>
      <c r="DA39" s="20"/>
      <c r="DB39" s="20"/>
      <c r="DC39" s="20"/>
      <c r="DD39" s="20"/>
      <c r="DE39" s="20"/>
      <c r="DF39" s="20"/>
      <c r="DG39" s="20"/>
      <c r="DH39" s="20"/>
      <c r="DI39" s="20"/>
      <c r="DJ39" s="20"/>
      <c r="DK39" s="20"/>
      <c r="DL39" s="20"/>
      <c r="DM39" s="20"/>
      <c r="DN39" s="20"/>
      <c r="DO39" s="20"/>
      <c r="DP39" s="20"/>
      <c r="DQ39" s="20"/>
      <c r="DR39" s="20"/>
      <c r="DS39" s="20"/>
      <c r="DT39" s="20"/>
      <c r="DU39" s="20"/>
      <c r="DV39" s="20"/>
      <c r="DW39" s="20"/>
      <c r="DX39" s="20"/>
      <c r="DY39" s="20"/>
      <c r="DZ39" s="20"/>
      <c r="EA39" s="20"/>
      <c r="EB39" s="20"/>
      <c r="EC39" s="20"/>
      <c r="ED39" s="20"/>
      <c r="EE39" s="20"/>
      <c r="EF39" s="20"/>
      <c r="EG39" s="20"/>
      <c r="EH39" s="20"/>
      <c r="EI39" s="20"/>
      <c r="EJ39" s="20"/>
      <c r="EK39" s="20"/>
      <c r="EL39" s="20"/>
      <c r="EM39" s="20"/>
    </row>
    <row r="40" spans="1:143" s="54" customFormat="1" ht="12.75" customHeight="1" thickBot="1" x14ac:dyDescent="0.25">
      <c r="A40" s="178"/>
      <c r="B40" s="179" t="s">
        <v>87</v>
      </c>
      <c r="C40" s="179"/>
      <c r="D40" s="180">
        <f>SUM(I40,N40,S40,X40,AC40,AH40,AM40)</f>
        <v>33</v>
      </c>
      <c r="E40" s="181">
        <f>SUM(E33:E39)</f>
        <v>2</v>
      </c>
      <c r="F40" s="182">
        <f t="shared" ref="F40:I40" si="0">SUM(F33:F39)</f>
        <v>2</v>
      </c>
      <c r="G40" s="182">
        <f t="shared" si="0"/>
        <v>0</v>
      </c>
      <c r="H40" s="183"/>
      <c r="I40" s="182">
        <f t="shared" si="0"/>
        <v>5</v>
      </c>
      <c r="J40" s="181">
        <f>SUM(J33:J39)</f>
        <v>1</v>
      </c>
      <c r="K40" s="182">
        <f t="shared" ref="K40" si="1">SUM(K33:K39)</f>
        <v>2</v>
      </c>
      <c r="L40" s="182">
        <f t="shared" ref="L40" si="2">SUM(L33:L39)</f>
        <v>0</v>
      </c>
      <c r="M40" s="183"/>
      <c r="N40" s="182">
        <f t="shared" ref="N40" si="3">SUM(N33:N39)</f>
        <v>4</v>
      </c>
      <c r="O40" s="181">
        <f>SUM(O33:O39)</f>
        <v>5</v>
      </c>
      <c r="P40" s="182">
        <f t="shared" ref="P40" si="4">SUM(P33:P39)</f>
        <v>3</v>
      </c>
      <c r="Q40" s="182">
        <f t="shared" ref="Q40" si="5">SUM(Q33:Q39)</f>
        <v>0</v>
      </c>
      <c r="R40" s="183"/>
      <c r="S40" s="182">
        <f t="shared" ref="S40" si="6">SUM(S33:S39)</f>
        <v>10</v>
      </c>
      <c r="T40" s="181">
        <f>SUM(T33:T39)</f>
        <v>2</v>
      </c>
      <c r="U40" s="182">
        <f t="shared" ref="U40" si="7">SUM(U33:U39)</f>
        <v>2</v>
      </c>
      <c r="V40" s="182">
        <f t="shared" ref="V40" si="8">SUM(V33:V39)</f>
        <v>0</v>
      </c>
      <c r="W40" s="183"/>
      <c r="X40" s="182">
        <f t="shared" ref="X40" si="9">SUM(X33:X39)</f>
        <v>5</v>
      </c>
      <c r="Y40" s="181">
        <f>SUM(Y33:Y39)</f>
        <v>2</v>
      </c>
      <c r="Z40" s="182">
        <f t="shared" ref="Z40" si="10">SUM(Z33:Z39)</f>
        <v>1</v>
      </c>
      <c r="AA40" s="182">
        <f t="shared" ref="AA40" si="11">SUM(AA33:AA39)</f>
        <v>0</v>
      </c>
      <c r="AB40" s="183"/>
      <c r="AC40" s="182">
        <f t="shared" ref="AC40" si="12">SUM(AC33:AC39)</f>
        <v>4</v>
      </c>
      <c r="AD40" s="181">
        <f>SUM(AD33:AD39)</f>
        <v>2</v>
      </c>
      <c r="AE40" s="182">
        <f t="shared" ref="AE40" si="13">SUM(AE33:AE39)</f>
        <v>1</v>
      </c>
      <c r="AF40" s="182">
        <f t="shared" ref="AF40" si="14">SUM(AF33:AF39)</f>
        <v>0</v>
      </c>
      <c r="AG40" s="183"/>
      <c r="AH40" s="182">
        <f t="shared" ref="AH40" si="15">SUM(AH33:AH39)</f>
        <v>5</v>
      </c>
      <c r="AI40" s="181">
        <f>SUM(AI33:AI39)</f>
        <v>0</v>
      </c>
      <c r="AJ40" s="182">
        <f t="shared" ref="AJ40" si="16">SUM(AJ33:AJ39)</f>
        <v>0</v>
      </c>
      <c r="AK40" s="182">
        <f t="shared" ref="AK40" si="17">SUM(AK33:AK39)</f>
        <v>0</v>
      </c>
      <c r="AL40" s="183"/>
      <c r="AM40" s="182">
        <f t="shared" ref="AM40" si="18">SUM(AM33:AM39)</f>
        <v>0</v>
      </c>
      <c r="AN40" s="355"/>
      <c r="AO40" s="325"/>
    </row>
    <row r="41" spans="1:143" ht="16.5" thickBot="1" x14ac:dyDescent="0.3">
      <c r="A41" s="307" t="s">
        <v>6</v>
      </c>
      <c r="B41" s="308"/>
      <c r="C41" s="308"/>
      <c r="D41" s="308"/>
      <c r="E41" s="308"/>
      <c r="F41" s="308"/>
      <c r="G41" s="308"/>
      <c r="H41" s="308"/>
      <c r="I41" s="308"/>
      <c r="J41" s="308"/>
      <c r="K41" s="308"/>
      <c r="L41" s="308"/>
      <c r="M41" s="308"/>
      <c r="N41" s="308"/>
      <c r="O41" s="308"/>
      <c r="P41" s="308"/>
      <c r="Q41" s="308"/>
      <c r="R41" s="308"/>
      <c r="S41" s="308"/>
      <c r="T41" s="308"/>
      <c r="U41" s="308"/>
      <c r="V41" s="308"/>
      <c r="W41" s="308"/>
      <c r="X41" s="308"/>
      <c r="Y41" s="308"/>
      <c r="Z41" s="308"/>
      <c r="AA41" s="308"/>
      <c r="AB41" s="308"/>
      <c r="AC41" s="308"/>
      <c r="AD41" s="308"/>
      <c r="AE41" s="308"/>
      <c r="AF41" s="308"/>
      <c r="AG41" s="308"/>
      <c r="AH41" s="308"/>
      <c r="AI41" s="308"/>
      <c r="AJ41" s="308"/>
      <c r="AK41" s="308"/>
      <c r="AL41" s="308"/>
      <c r="AM41" s="308"/>
      <c r="AN41" s="339"/>
      <c r="AO41" s="330"/>
    </row>
    <row r="42" spans="1:143" s="20" customFormat="1" ht="12.75" customHeight="1" x14ac:dyDescent="0.2">
      <c r="A42" s="291" t="s">
        <v>169</v>
      </c>
      <c r="B42" s="296" t="s">
        <v>52</v>
      </c>
      <c r="C42" s="291" t="s">
        <v>52</v>
      </c>
      <c r="D42" s="286"/>
      <c r="E42" s="170">
        <v>1</v>
      </c>
      <c r="F42" s="171">
        <v>2</v>
      </c>
      <c r="G42" s="171"/>
      <c r="H42" s="171" t="s">
        <v>43</v>
      </c>
      <c r="I42" s="172">
        <v>4</v>
      </c>
      <c r="J42" s="30"/>
      <c r="K42" s="23"/>
      <c r="L42" s="23"/>
      <c r="M42" s="23"/>
      <c r="N42" s="79"/>
      <c r="O42" s="24"/>
      <c r="P42" s="23"/>
      <c r="Q42" s="23"/>
      <c r="R42" s="23"/>
      <c r="S42" s="25"/>
      <c r="T42" s="30"/>
      <c r="U42" s="23"/>
      <c r="V42" s="23"/>
      <c r="W42" s="23"/>
      <c r="X42" s="79"/>
      <c r="Y42" s="24"/>
      <c r="Z42" s="23"/>
      <c r="AA42" s="23"/>
      <c r="AB42" s="23"/>
      <c r="AC42" s="25"/>
      <c r="AD42" s="30"/>
      <c r="AE42" s="23"/>
      <c r="AF42" s="23"/>
      <c r="AG42" s="23"/>
      <c r="AH42" s="79"/>
      <c r="AI42" s="259"/>
      <c r="AJ42" s="23"/>
      <c r="AK42" s="23"/>
      <c r="AL42" s="23"/>
      <c r="AM42" s="25"/>
      <c r="AN42" s="374" t="s">
        <v>280</v>
      </c>
      <c r="AO42" s="331" t="s">
        <v>53</v>
      </c>
    </row>
    <row r="43" spans="1:143" s="20" customFormat="1" ht="12.75" customHeight="1" x14ac:dyDescent="0.2">
      <c r="A43" s="292" t="s">
        <v>170</v>
      </c>
      <c r="B43" s="297" t="s">
        <v>54</v>
      </c>
      <c r="C43" s="292" t="s">
        <v>222</v>
      </c>
      <c r="D43" s="287"/>
      <c r="E43" s="173"/>
      <c r="F43" s="174"/>
      <c r="G43" s="174"/>
      <c r="H43" s="174"/>
      <c r="I43" s="175"/>
      <c r="J43" s="78"/>
      <c r="K43" s="34"/>
      <c r="L43" s="34"/>
      <c r="M43" s="34"/>
      <c r="N43" s="80"/>
      <c r="O43" s="173">
        <v>2</v>
      </c>
      <c r="P43" s="174">
        <v>2</v>
      </c>
      <c r="Q43" s="34"/>
      <c r="R43" s="34" t="s">
        <v>43</v>
      </c>
      <c r="S43" s="35">
        <v>5</v>
      </c>
      <c r="T43" s="78"/>
      <c r="U43" s="34"/>
      <c r="V43" s="34"/>
      <c r="W43" s="34"/>
      <c r="X43" s="80"/>
      <c r="Y43" s="33"/>
      <c r="Z43" s="34"/>
      <c r="AA43" s="34"/>
      <c r="AB43" s="34"/>
      <c r="AC43" s="35"/>
      <c r="AD43" s="78"/>
      <c r="AE43" s="34"/>
      <c r="AF43" s="34"/>
      <c r="AG43" s="34"/>
      <c r="AH43" s="80"/>
      <c r="AI43" s="260"/>
      <c r="AJ43" s="34"/>
      <c r="AK43" s="34"/>
      <c r="AL43" s="34"/>
      <c r="AM43" s="35"/>
      <c r="AN43" s="374" t="s">
        <v>278</v>
      </c>
      <c r="AO43" s="323" t="s">
        <v>40</v>
      </c>
    </row>
    <row r="44" spans="1:143" s="20" customFormat="1" ht="12.75" customHeight="1" x14ac:dyDescent="0.2">
      <c r="A44" s="293" t="s">
        <v>268</v>
      </c>
      <c r="B44" s="298" t="s">
        <v>55</v>
      </c>
      <c r="C44" s="293" t="s">
        <v>223</v>
      </c>
      <c r="D44" s="288"/>
      <c r="E44" s="275"/>
      <c r="F44" s="238"/>
      <c r="G44" s="238"/>
      <c r="H44" s="238"/>
      <c r="I44" s="276"/>
      <c r="J44" s="39"/>
      <c r="K44" s="40"/>
      <c r="L44" s="40"/>
      <c r="M44" s="40"/>
      <c r="N44" s="100"/>
      <c r="O44" s="42"/>
      <c r="P44" s="40"/>
      <c r="Q44" s="40"/>
      <c r="R44" s="40"/>
      <c r="S44" s="41"/>
      <c r="T44" s="279">
        <v>2</v>
      </c>
      <c r="U44" s="238">
        <v>2</v>
      </c>
      <c r="V44" s="40"/>
      <c r="W44" s="40" t="s">
        <v>43</v>
      </c>
      <c r="X44" s="100">
        <v>5</v>
      </c>
      <c r="Y44" s="42"/>
      <c r="Z44" s="40"/>
      <c r="AA44" s="40"/>
      <c r="AB44" s="40"/>
      <c r="AC44" s="41"/>
      <c r="AD44" s="39"/>
      <c r="AE44" s="40"/>
      <c r="AF44" s="40"/>
      <c r="AG44" s="40"/>
      <c r="AH44" s="100"/>
      <c r="AI44" s="277"/>
      <c r="AJ44" s="40"/>
      <c r="AK44" s="40"/>
      <c r="AL44" s="40"/>
      <c r="AM44" s="41"/>
      <c r="AN44" s="374" t="s">
        <v>278</v>
      </c>
      <c r="AO44" s="323" t="s">
        <v>40</v>
      </c>
    </row>
    <row r="45" spans="1:143" s="20" customFormat="1" ht="12.75" customHeight="1" x14ac:dyDescent="0.2">
      <c r="A45" s="292" t="s">
        <v>275</v>
      </c>
      <c r="B45" s="297" t="s">
        <v>95</v>
      </c>
      <c r="C45" s="292" t="s">
        <v>274</v>
      </c>
      <c r="D45" s="287"/>
      <c r="E45" s="173"/>
      <c r="F45" s="174"/>
      <c r="G45" s="174"/>
      <c r="H45" s="174"/>
      <c r="I45" s="175"/>
      <c r="J45" s="78"/>
      <c r="K45" s="34"/>
      <c r="L45" s="34"/>
      <c r="M45" s="34"/>
      <c r="N45" s="80"/>
      <c r="O45" s="33"/>
      <c r="P45" s="34"/>
      <c r="Q45" s="34"/>
      <c r="R45" s="34"/>
      <c r="S45" s="35"/>
      <c r="T45" s="78"/>
      <c r="U45" s="34"/>
      <c r="V45" s="34"/>
      <c r="W45" s="34"/>
      <c r="X45" s="80"/>
      <c r="Y45" s="173">
        <v>1</v>
      </c>
      <c r="Z45" s="174">
        <v>2</v>
      </c>
      <c r="AA45" s="34">
        <v>1</v>
      </c>
      <c r="AB45" s="34" t="s">
        <v>43</v>
      </c>
      <c r="AC45" s="35">
        <v>4</v>
      </c>
      <c r="AD45" s="78"/>
      <c r="AE45" s="34"/>
      <c r="AF45" s="34"/>
      <c r="AG45" s="34"/>
      <c r="AH45" s="80"/>
      <c r="AI45" s="260"/>
      <c r="AJ45" s="34"/>
      <c r="AK45" s="34"/>
      <c r="AL45" s="34"/>
      <c r="AM45" s="35"/>
      <c r="AN45" s="374" t="s">
        <v>280</v>
      </c>
      <c r="AO45" s="332" t="s">
        <v>56</v>
      </c>
    </row>
    <row r="46" spans="1:143" s="20" customFormat="1" ht="12.75" customHeight="1" x14ac:dyDescent="0.2">
      <c r="A46" s="292" t="s">
        <v>171</v>
      </c>
      <c r="B46" s="297" t="s">
        <v>58</v>
      </c>
      <c r="C46" s="292" t="s">
        <v>224</v>
      </c>
      <c r="D46" s="287"/>
      <c r="E46" s="173">
        <v>2</v>
      </c>
      <c r="F46" s="174">
        <v>1</v>
      </c>
      <c r="G46" s="174"/>
      <c r="H46" s="174" t="s">
        <v>43</v>
      </c>
      <c r="I46" s="175">
        <v>5</v>
      </c>
      <c r="J46" s="78"/>
      <c r="K46" s="34"/>
      <c r="L46" s="34"/>
      <c r="M46" s="34"/>
      <c r="N46" s="80"/>
      <c r="O46" s="33"/>
      <c r="P46" s="34"/>
      <c r="Q46" s="34"/>
      <c r="R46" s="34"/>
      <c r="S46" s="35"/>
      <c r="T46" s="78"/>
      <c r="U46" s="34"/>
      <c r="V46" s="34"/>
      <c r="W46" s="34"/>
      <c r="X46" s="80"/>
      <c r="Y46" s="33"/>
      <c r="Z46" s="34"/>
      <c r="AA46" s="34"/>
      <c r="AB46" s="34"/>
      <c r="AC46" s="35"/>
      <c r="AD46" s="78"/>
      <c r="AE46" s="34"/>
      <c r="AF46" s="34"/>
      <c r="AG46" s="34"/>
      <c r="AH46" s="80"/>
      <c r="AI46" s="260"/>
      <c r="AJ46" s="34"/>
      <c r="AK46" s="34"/>
      <c r="AL46" s="34"/>
      <c r="AM46" s="35"/>
      <c r="AN46" s="375" t="s">
        <v>279</v>
      </c>
      <c r="AO46" s="332" t="s">
        <v>59</v>
      </c>
    </row>
    <row r="47" spans="1:143" s="20" customFormat="1" ht="12.75" customHeight="1" x14ac:dyDescent="0.2">
      <c r="A47" s="292" t="s">
        <v>172</v>
      </c>
      <c r="B47" s="297" t="s">
        <v>60</v>
      </c>
      <c r="C47" s="292" t="s">
        <v>225</v>
      </c>
      <c r="D47" s="287"/>
      <c r="E47" s="173"/>
      <c r="F47" s="174"/>
      <c r="G47" s="174"/>
      <c r="H47" s="174"/>
      <c r="I47" s="175"/>
      <c r="J47" s="78"/>
      <c r="K47" s="34"/>
      <c r="L47" s="34"/>
      <c r="M47" s="34"/>
      <c r="N47" s="80"/>
      <c r="O47" s="33"/>
      <c r="P47" s="34"/>
      <c r="Q47" s="34"/>
      <c r="R47" s="34"/>
      <c r="S47" s="35"/>
      <c r="T47" s="196">
        <v>2</v>
      </c>
      <c r="U47" s="174">
        <v>2</v>
      </c>
      <c r="V47" s="34"/>
      <c r="W47" s="34" t="s">
        <v>43</v>
      </c>
      <c r="X47" s="80">
        <v>6</v>
      </c>
      <c r="Y47" s="173"/>
      <c r="Z47" s="174"/>
      <c r="AA47" s="34"/>
      <c r="AB47" s="34"/>
      <c r="AC47" s="35"/>
      <c r="AD47" s="196"/>
      <c r="AE47" s="174"/>
      <c r="AF47" s="34"/>
      <c r="AG47" s="34"/>
      <c r="AH47" s="80"/>
      <c r="AI47" s="260"/>
      <c r="AJ47" s="34"/>
      <c r="AK47" s="34"/>
      <c r="AL47" s="34"/>
      <c r="AM47" s="35"/>
      <c r="AN47" s="374" t="s">
        <v>280</v>
      </c>
      <c r="AO47" s="332" t="s">
        <v>61</v>
      </c>
    </row>
    <row r="48" spans="1:143" s="20" customFormat="1" ht="12.75" customHeight="1" x14ac:dyDescent="0.2">
      <c r="A48" s="294" t="s">
        <v>173</v>
      </c>
      <c r="B48" s="299" t="s">
        <v>99</v>
      </c>
      <c r="C48" s="294" t="s">
        <v>226</v>
      </c>
      <c r="D48" s="289"/>
      <c r="E48" s="284"/>
      <c r="F48" s="236"/>
      <c r="G48" s="236"/>
      <c r="H48" s="236"/>
      <c r="I48" s="285"/>
      <c r="J48" s="61"/>
      <c r="K48" s="57"/>
      <c r="L48" s="57"/>
      <c r="M48" s="57"/>
      <c r="N48" s="281"/>
      <c r="O48" s="59">
        <v>3</v>
      </c>
      <c r="P48" s="57">
        <v>0</v>
      </c>
      <c r="Q48" s="57"/>
      <c r="R48" s="57" t="s">
        <v>43</v>
      </c>
      <c r="S48" s="60">
        <v>4</v>
      </c>
      <c r="T48" s="61"/>
      <c r="U48" s="57"/>
      <c r="V48" s="57"/>
      <c r="W48" s="57"/>
      <c r="X48" s="281"/>
      <c r="Y48" s="59"/>
      <c r="Z48" s="57"/>
      <c r="AA48" s="57"/>
      <c r="AB48" s="57"/>
      <c r="AC48" s="60"/>
      <c r="AD48" s="61"/>
      <c r="AE48" s="57"/>
      <c r="AF48" s="57"/>
      <c r="AG48" s="57"/>
      <c r="AH48" s="281"/>
      <c r="AI48" s="282"/>
      <c r="AJ48" s="57"/>
      <c r="AK48" s="57"/>
      <c r="AL48" s="57"/>
      <c r="AM48" s="60"/>
      <c r="AN48" s="374" t="s">
        <v>278</v>
      </c>
      <c r="AO48" s="332" t="s">
        <v>136</v>
      </c>
    </row>
    <row r="49" spans="1:41" s="20" customFormat="1" ht="12.75" customHeight="1" x14ac:dyDescent="0.2">
      <c r="A49" s="292" t="s">
        <v>174</v>
      </c>
      <c r="B49" s="297" t="s">
        <v>62</v>
      </c>
      <c r="C49" s="292" t="s">
        <v>227</v>
      </c>
      <c r="D49" s="287"/>
      <c r="E49" s="173"/>
      <c r="F49" s="174"/>
      <c r="G49" s="174"/>
      <c r="H49" s="174"/>
      <c r="I49" s="175"/>
      <c r="J49" s="78"/>
      <c r="K49" s="34"/>
      <c r="L49" s="34"/>
      <c r="M49" s="34"/>
      <c r="N49" s="80"/>
      <c r="O49" s="33">
        <v>2</v>
      </c>
      <c r="P49" s="34">
        <v>2</v>
      </c>
      <c r="Q49" s="34"/>
      <c r="R49" s="34" t="s">
        <v>96</v>
      </c>
      <c r="S49" s="35">
        <v>6</v>
      </c>
      <c r="T49" s="78"/>
      <c r="U49" s="34"/>
      <c r="V49" s="34"/>
      <c r="W49" s="34"/>
      <c r="X49" s="80"/>
      <c r="Y49" s="33"/>
      <c r="Z49" s="34"/>
      <c r="AA49" s="34"/>
      <c r="AB49" s="34"/>
      <c r="AC49" s="35"/>
      <c r="AD49" s="78"/>
      <c r="AE49" s="34"/>
      <c r="AF49" s="34"/>
      <c r="AG49" s="34"/>
      <c r="AH49" s="80"/>
      <c r="AI49" s="260"/>
      <c r="AJ49" s="34"/>
      <c r="AK49" s="34"/>
      <c r="AL49" s="34"/>
      <c r="AM49" s="35"/>
      <c r="AN49" s="375" t="s">
        <v>279</v>
      </c>
      <c r="AO49" s="340" t="s">
        <v>276</v>
      </c>
    </row>
    <row r="50" spans="1:41" s="20" customFormat="1" ht="12.75" customHeight="1" thickBot="1" x14ac:dyDescent="0.25">
      <c r="A50" s="295" t="s">
        <v>175</v>
      </c>
      <c r="B50" s="300" t="s">
        <v>63</v>
      </c>
      <c r="C50" s="295" t="s">
        <v>228</v>
      </c>
      <c r="D50" s="290" t="s">
        <v>141</v>
      </c>
      <c r="E50" s="262"/>
      <c r="F50" s="184"/>
      <c r="G50" s="184"/>
      <c r="H50" s="184"/>
      <c r="I50" s="185"/>
      <c r="J50" s="177"/>
      <c r="K50" s="45"/>
      <c r="L50" s="45"/>
      <c r="M50" s="45"/>
      <c r="N50" s="115"/>
      <c r="O50" s="44"/>
      <c r="P50" s="45"/>
      <c r="Q50" s="45"/>
      <c r="R50" s="45"/>
      <c r="S50" s="46"/>
      <c r="T50" s="177"/>
      <c r="U50" s="45"/>
      <c r="V50" s="45"/>
      <c r="W50" s="45"/>
      <c r="X50" s="115"/>
      <c r="Y50" s="44"/>
      <c r="Z50" s="45"/>
      <c r="AA50" s="45"/>
      <c r="AB50" s="45"/>
      <c r="AC50" s="46"/>
      <c r="AD50" s="177"/>
      <c r="AE50" s="45"/>
      <c r="AF50" s="45"/>
      <c r="AG50" s="45"/>
      <c r="AH50" s="115"/>
      <c r="AI50" s="44">
        <v>0</v>
      </c>
      <c r="AJ50" s="45"/>
      <c r="AK50" s="45" t="s">
        <v>97</v>
      </c>
      <c r="AL50" s="45">
        <v>0</v>
      </c>
      <c r="AM50" s="46"/>
      <c r="AN50" s="374" t="s">
        <v>278</v>
      </c>
      <c r="AO50" s="324" t="s">
        <v>40</v>
      </c>
    </row>
    <row r="51" spans="1:41" s="54" customFormat="1" ht="12.75" customHeight="1" thickBot="1" x14ac:dyDescent="0.25">
      <c r="A51" s="283"/>
      <c r="B51" s="301" t="s">
        <v>87</v>
      </c>
      <c r="C51" s="62"/>
      <c r="D51" s="63">
        <f>SUM(I51,N51,S51,X51,AC51,AH51,AM51)</f>
        <v>39</v>
      </c>
      <c r="E51" s="302">
        <f>SUM(E42:E50)</f>
        <v>3</v>
      </c>
      <c r="F51" s="302">
        <f>SUM(F42:F50)</f>
        <v>3</v>
      </c>
      <c r="G51" s="302">
        <f>SUM(G42:G50)</f>
        <v>0</v>
      </c>
      <c r="H51" s="302"/>
      <c r="I51" s="302">
        <f>SUM(I42:I50)</f>
        <v>9</v>
      </c>
      <c r="J51" s="302">
        <f>SUM(J42:J50)</f>
        <v>0</v>
      </c>
      <c r="K51" s="302">
        <f>SUM(K42:K50)</f>
        <v>0</v>
      </c>
      <c r="L51" s="302">
        <f>SUM(L42:L50)</f>
        <v>0</v>
      </c>
      <c r="M51" s="302"/>
      <c r="N51" s="302">
        <f>SUM(N42:N50)</f>
        <v>0</v>
      </c>
      <c r="O51" s="302">
        <f>SUM(O42:O50)</f>
        <v>7</v>
      </c>
      <c r="P51" s="302">
        <f>SUM(P42:P50)</f>
        <v>4</v>
      </c>
      <c r="Q51" s="302">
        <f>SUM(Q42:Q50)</f>
        <v>0</v>
      </c>
      <c r="R51" s="302"/>
      <c r="S51" s="302">
        <f>SUM(S42:S50)</f>
        <v>15</v>
      </c>
      <c r="T51" s="302">
        <f>SUM(T42:T50)</f>
        <v>4</v>
      </c>
      <c r="U51" s="302">
        <f>SUM(U42:U50)</f>
        <v>4</v>
      </c>
      <c r="V51" s="302">
        <f>SUM(V42:V50)</f>
        <v>0</v>
      </c>
      <c r="W51" s="302"/>
      <c r="X51" s="302">
        <f>SUM(X42:X50)</f>
        <v>11</v>
      </c>
      <c r="Y51" s="302">
        <f>SUM(Y42:Y50)</f>
        <v>1</v>
      </c>
      <c r="Z51" s="302">
        <f>SUM(Z42:Z50)</f>
        <v>2</v>
      </c>
      <c r="AA51" s="302">
        <f>SUM(AA42:AA50)</f>
        <v>1</v>
      </c>
      <c r="AB51" s="302"/>
      <c r="AC51" s="302">
        <f>SUM(AC42:AC50)</f>
        <v>4</v>
      </c>
      <c r="AD51" s="302">
        <f>SUM(AD42:AD50)</f>
        <v>0</v>
      </c>
      <c r="AE51" s="302">
        <f>SUM(AE42:AE50)</f>
        <v>0</v>
      </c>
      <c r="AF51" s="302">
        <f>SUM(AF42:AF50)</f>
        <v>0</v>
      </c>
      <c r="AG51" s="302"/>
      <c r="AH51" s="302">
        <f>SUM(AH42:AH50)</f>
        <v>0</v>
      </c>
      <c r="AI51" s="302">
        <f>SUM(AI42:AI50)</f>
        <v>0</v>
      </c>
      <c r="AJ51" s="302">
        <f>SUM(AJ42:AJ50)</f>
        <v>0</v>
      </c>
      <c r="AK51" s="302">
        <f>SUM(AK42:AK50)</f>
        <v>0</v>
      </c>
      <c r="AL51" s="302"/>
      <c r="AM51" s="302">
        <f>SUM(AM42:AM50)</f>
        <v>0</v>
      </c>
      <c r="AN51" s="355"/>
      <c r="AO51" s="333"/>
    </row>
    <row r="52" spans="1:41" s="265" customFormat="1" ht="16.5" thickBot="1" x14ac:dyDescent="0.3">
      <c r="A52" s="309" t="s">
        <v>7</v>
      </c>
      <c r="B52" s="309"/>
      <c r="C52" s="309"/>
      <c r="D52" s="309"/>
      <c r="E52" s="309"/>
      <c r="F52" s="309"/>
      <c r="G52" s="309"/>
      <c r="H52" s="309"/>
      <c r="I52" s="309"/>
      <c r="J52" s="309"/>
      <c r="K52" s="309"/>
      <c r="L52" s="309"/>
      <c r="M52" s="309"/>
      <c r="N52" s="309"/>
      <c r="O52" s="309"/>
      <c r="P52" s="309"/>
      <c r="Q52" s="309"/>
      <c r="R52" s="309"/>
      <c r="S52" s="309"/>
      <c r="T52" s="309"/>
      <c r="U52" s="309"/>
      <c r="V52" s="309"/>
      <c r="W52" s="309"/>
      <c r="X52" s="309"/>
      <c r="Y52" s="309"/>
      <c r="Z52" s="309"/>
      <c r="AA52" s="309"/>
      <c r="AB52" s="309"/>
      <c r="AC52" s="309"/>
      <c r="AD52" s="309"/>
      <c r="AE52" s="309"/>
      <c r="AF52" s="309"/>
      <c r="AG52" s="309"/>
      <c r="AH52" s="309"/>
      <c r="AI52" s="309"/>
      <c r="AJ52" s="309"/>
      <c r="AK52" s="309"/>
      <c r="AL52" s="309"/>
      <c r="AM52" s="309"/>
      <c r="AN52" s="334"/>
      <c r="AO52" s="334"/>
    </row>
    <row r="53" spans="1:41" s="20" customFormat="1" ht="12.75" customHeight="1" x14ac:dyDescent="0.2">
      <c r="A53" s="186" t="s">
        <v>176</v>
      </c>
      <c r="B53" s="189" t="s">
        <v>64</v>
      </c>
      <c r="C53" s="192" t="s">
        <v>229</v>
      </c>
      <c r="D53" s="198"/>
      <c r="E53" s="24"/>
      <c r="F53" s="23"/>
      <c r="G53" s="23"/>
      <c r="H53" s="23"/>
      <c r="I53" s="25"/>
      <c r="J53" s="30"/>
      <c r="K53" s="23"/>
      <c r="L53" s="23"/>
      <c r="M53" s="23"/>
      <c r="N53" s="79"/>
      <c r="O53" s="24"/>
      <c r="P53" s="23"/>
      <c r="Q53" s="23"/>
      <c r="R53" s="23"/>
      <c r="S53" s="25"/>
      <c r="T53" s="30"/>
      <c r="U53" s="23"/>
      <c r="V53" s="23"/>
      <c r="W53" s="23"/>
      <c r="X53" s="79"/>
      <c r="Y53" s="24"/>
      <c r="Z53" s="23"/>
      <c r="AA53" s="23"/>
      <c r="AB53" s="23"/>
      <c r="AC53" s="25"/>
      <c r="AD53" s="30">
        <v>2</v>
      </c>
      <c r="AE53" s="23">
        <v>2</v>
      </c>
      <c r="AF53" s="23"/>
      <c r="AG53" s="23" t="s">
        <v>43</v>
      </c>
      <c r="AH53" s="79">
        <v>5</v>
      </c>
      <c r="AI53" s="259"/>
      <c r="AJ53" s="23"/>
      <c r="AK53" s="23"/>
      <c r="AL53" s="23"/>
      <c r="AM53" s="25"/>
      <c r="AN53" s="335" t="s">
        <v>280</v>
      </c>
      <c r="AO53" s="335" t="s">
        <v>56</v>
      </c>
    </row>
    <row r="54" spans="1:41" s="20" customFormat="1" ht="12.75" customHeight="1" x14ac:dyDescent="0.2">
      <c r="A54" s="187" t="s">
        <v>177</v>
      </c>
      <c r="B54" s="190" t="s">
        <v>66</v>
      </c>
      <c r="C54" s="193" t="s">
        <v>230</v>
      </c>
      <c r="D54" s="199"/>
      <c r="E54" s="33"/>
      <c r="F54" s="34"/>
      <c r="G54" s="34"/>
      <c r="H54" s="34"/>
      <c r="I54" s="35"/>
      <c r="J54" s="78"/>
      <c r="K54" s="34"/>
      <c r="L54" s="34"/>
      <c r="M54" s="34"/>
      <c r="N54" s="80"/>
      <c r="O54" s="33"/>
      <c r="P54" s="34"/>
      <c r="Q54" s="34"/>
      <c r="R54" s="34"/>
      <c r="S54" s="35"/>
      <c r="T54" s="78"/>
      <c r="U54" s="34"/>
      <c r="V54" s="34"/>
      <c r="W54" s="34"/>
      <c r="X54" s="80"/>
      <c r="Y54" s="33">
        <v>4</v>
      </c>
      <c r="Z54" s="34">
        <v>0</v>
      </c>
      <c r="AA54" s="34"/>
      <c r="AB54" s="34" t="s">
        <v>43</v>
      </c>
      <c r="AC54" s="35">
        <v>5</v>
      </c>
      <c r="AD54" s="78"/>
      <c r="AE54" s="34"/>
      <c r="AF54" s="34"/>
      <c r="AG54" s="34"/>
      <c r="AH54" s="80"/>
      <c r="AI54" s="260"/>
      <c r="AJ54" s="34"/>
      <c r="AK54" s="34"/>
      <c r="AL54" s="34"/>
      <c r="AM54" s="35"/>
      <c r="AN54" s="336" t="s">
        <v>278</v>
      </c>
      <c r="AO54" s="336" t="s">
        <v>67</v>
      </c>
    </row>
    <row r="55" spans="1:41" s="20" customFormat="1" ht="12.75" customHeight="1" x14ac:dyDescent="0.25">
      <c r="A55" s="187" t="s">
        <v>178</v>
      </c>
      <c r="B55" s="190" t="s">
        <v>68</v>
      </c>
      <c r="C55" s="203" t="s">
        <v>231</v>
      </c>
      <c r="D55" s="199"/>
      <c r="E55" s="33"/>
      <c r="F55" s="34"/>
      <c r="G55" s="34"/>
      <c r="H55" s="34"/>
      <c r="I55" s="35"/>
      <c r="J55" s="78"/>
      <c r="K55" s="34"/>
      <c r="L55" s="34"/>
      <c r="M55" s="34"/>
      <c r="N55" s="80"/>
      <c r="O55" s="33"/>
      <c r="P55" s="34"/>
      <c r="Q55" s="34"/>
      <c r="R55" s="34"/>
      <c r="S55" s="35"/>
      <c r="T55" s="78"/>
      <c r="U55" s="34"/>
      <c r="V55" s="34"/>
      <c r="W55" s="34"/>
      <c r="X55" s="80"/>
      <c r="Y55" s="33">
        <v>1</v>
      </c>
      <c r="Z55" s="34">
        <v>2</v>
      </c>
      <c r="AA55" s="34"/>
      <c r="AB55" s="34" t="s">
        <v>43</v>
      </c>
      <c r="AC55" s="35">
        <v>5</v>
      </c>
      <c r="AD55" s="78"/>
      <c r="AE55" s="34"/>
      <c r="AF55" s="34"/>
      <c r="AG55" s="34"/>
      <c r="AH55" s="80"/>
      <c r="AI55" s="260"/>
      <c r="AJ55" s="34"/>
      <c r="AK55" s="34"/>
      <c r="AL55" s="34"/>
      <c r="AM55" s="35"/>
      <c r="AN55" s="376" t="s">
        <v>277</v>
      </c>
      <c r="AO55" s="336" t="s">
        <v>35</v>
      </c>
    </row>
    <row r="56" spans="1:41" s="20" customFormat="1" ht="12.75" customHeight="1" x14ac:dyDescent="0.2">
      <c r="A56" s="187" t="s">
        <v>179</v>
      </c>
      <c r="B56" s="190" t="s">
        <v>154</v>
      </c>
      <c r="C56" s="193" t="s">
        <v>232</v>
      </c>
      <c r="D56" s="199"/>
      <c r="E56" s="33"/>
      <c r="F56" s="34"/>
      <c r="G56" s="34"/>
      <c r="H56" s="34"/>
      <c r="I56" s="35"/>
      <c r="J56" s="78"/>
      <c r="K56" s="34"/>
      <c r="L56" s="34"/>
      <c r="M56" s="34"/>
      <c r="N56" s="80"/>
      <c r="O56" s="33"/>
      <c r="P56" s="34"/>
      <c r="Q56" s="34"/>
      <c r="R56" s="34"/>
      <c r="S56" s="35"/>
      <c r="T56" s="78"/>
      <c r="U56" s="34"/>
      <c r="V56" s="34"/>
      <c r="W56" s="34"/>
      <c r="X56" s="80"/>
      <c r="Y56" s="33">
        <v>4</v>
      </c>
      <c r="Z56" s="34">
        <v>0</v>
      </c>
      <c r="AA56" s="34"/>
      <c r="AB56" s="34" t="s">
        <v>43</v>
      </c>
      <c r="AC56" s="35">
        <v>4</v>
      </c>
      <c r="AD56" s="78"/>
      <c r="AE56" s="34"/>
      <c r="AF56" s="34"/>
      <c r="AG56" s="34"/>
      <c r="AH56" s="80"/>
      <c r="AI56" s="260"/>
      <c r="AJ56" s="34"/>
      <c r="AK56" s="34"/>
      <c r="AL56" s="34"/>
      <c r="AM56" s="35"/>
      <c r="AN56" s="336" t="s">
        <v>278</v>
      </c>
      <c r="AO56" s="336" t="s">
        <v>69</v>
      </c>
    </row>
    <row r="57" spans="1:41" s="20" customFormat="1" ht="12.75" customHeight="1" x14ac:dyDescent="0.2">
      <c r="A57" s="187" t="s">
        <v>180</v>
      </c>
      <c r="B57" s="190" t="s">
        <v>70</v>
      </c>
      <c r="C57" s="193" t="s">
        <v>233</v>
      </c>
      <c r="D57" s="199"/>
      <c r="E57" s="33"/>
      <c r="F57" s="34"/>
      <c r="G57" s="34"/>
      <c r="H57" s="34"/>
      <c r="I57" s="35"/>
      <c r="J57" s="78"/>
      <c r="K57" s="34"/>
      <c r="L57" s="34"/>
      <c r="M57" s="34"/>
      <c r="N57" s="80"/>
      <c r="O57" s="33"/>
      <c r="P57" s="34"/>
      <c r="Q57" s="34"/>
      <c r="R57" s="34"/>
      <c r="S57" s="35"/>
      <c r="T57" s="78"/>
      <c r="U57" s="34"/>
      <c r="V57" s="34"/>
      <c r="W57" s="34"/>
      <c r="X57" s="80"/>
      <c r="Y57" s="33"/>
      <c r="Z57" s="34"/>
      <c r="AA57" s="34"/>
      <c r="AB57" s="34"/>
      <c r="AC57" s="35"/>
      <c r="AD57" s="78">
        <v>2</v>
      </c>
      <c r="AE57" s="34">
        <v>2</v>
      </c>
      <c r="AF57" s="34"/>
      <c r="AG57" s="34" t="s">
        <v>43</v>
      </c>
      <c r="AH57" s="80">
        <v>5</v>
      </c>
      <c r="AI57" s="260"/>
      <c r="AJ57" s="34"/>
      <c r="AK57" s="34"/>
      <c r="AL57" s="34"/>
      <c r="AM57" s="35"/>
      <c r="AN57" s="336" t="s">
        <v>278</v>
      </c>
      <c r="AO57" s="336" t="s">
        <v>71</v>
      </c>
    </row>
    <row r="58" spans="1:41" s="20" customFormat="1" ht="12.75" customHeight="1" x14ac:dyDescent="0.2">
      <c r="A58" s="187" t="s">
        <v>181</v>
      </c>
      <c r="B58" s="190" t="s">
        <v>72</v>
      </c>
      <c r="C58" s="193" t="s">
        <v>234</v>
      </c>
      <c r="D58" s="204"/>
      <c r="E58" s="240"/>
      <c r="F58" s="239"/>
      <c r="G58" s="239"/>
      <c r="H58" s="239"/>
      <c r="I58" s="247"/>
      <c r="J58" s="251"/>
      <c r="K58" s="239"/>
      <c r="L58" s="239"/>
      <c r="M58" s="239"/>
      <c r="N58" s="244"/>
      <c r="O58" s="240"/>
      <c r="P58" s="239"/>
      <c r="Q58" s="239"/>
      <c r="R58" s="34"/>
      <c r="S58" s="84"/>
      <c r="T58" s="251">
        <v>2</v>
      </c>
      <c r="U58" s="239">
        <v>2</v>
      </c>
      <c r="V58" s="239"/>
      <c r="W58" s="34" t="s">
        <v>415</v>
      </c>
      <c r="X58" s="244">
        <v>6</v>
      </c>
      <c r="Y58" s="240"/>
      <c r="Z58" s="239"/>
      <c r="AA58" s="239"/>
      <c r="AB58" s="239"/>
      <c r="AC58" s="247"/>
      <c r="AD58" s="251"/>
      <c r="AE58" s="239"/>
      <c r="AF58" s="239"/>
      <c r="AG58" s="34"/>
      <c r="AH58" s="244"/>
      <c r="AI58" s="260"/>
      <c r="AJ58" s="34"/>
      <c r="AK58" s="34"/>
      <c r="AL58" s="34"/>
      <c r="AM58" s="35"/>
      <c r="AN58" s="336" t="s">
        <v>280</v>
      </c>
      <c r="AO58" s="336" t="s">
        <v>65</v>
      </c>
    </row>
    <row r="59" spans="1:41" s="20" customFormat="1" ht="12.75" customHeight="1" x14ac:dyDescent="0.2">
      <c r="A59" s="187" t="s">
        <v>182</v>
      </c>
      <c r="B59" s="190" t="s">
        <v>108</v>
      </c>
      <c r="C59" s="193" t="s">
        <v>235</v>
      </c>
      <c r="D59" s="204"/>
      <c r="E59" s="240"/>
      <c r="F59" s="239"/>
      <c r="G59" s="239"/>
      <c r="H59" s="34"/>
      <c r="I59" s="247"/>
      <c r="J59" s="251">
        <v>2</v>
      </c>
      <c r="K59" s="239">
        <v>1</v>
      </c>
      <c r="L59" s="239"/>
      <c r="M59" s="239" t="s">
        <v>109</v>
      </c>
      <c r="N59" s="244">
        <v>5</v>
      </c>
      <c r="O59" s="240"/>
      <c r="P59" s="239"/>
      <c r="Q59" s="239"/>
      <c r="R59" s="34"/>
      <c r="S59" s="84"/>
      <c r="T59" s="251"/>
      <c r="U59" s="239"/>
      <c r="V59" s="239"/>
      <c r="W59" s="239"/>
      <c r="X59" s="244"/>
      <c r="Y59" s="240"/>
      <c r="Z59" s="239"/>
      <c r="AA59" s="239"/>
      <c r="AB59" s="239"/>
      <c r="AC59" s="247"/>
      <c r="AD59" s="251"/>
      <c r="AE59" s="239"/>
      <c r="AF59" s="239"/>
      <c r="AG59" s="239"/>
      <c r="AH59" s="244"/>
      <c r="AI59" s="260"/>
      <c r="AJ59" s="34"/>
      <c r="AK59" s="34"/>
      <c r="AL59" s="34"/>
      <c r="AM59" s="35"/>
      <c r="AN59" s="336" t="s">
        <v>278</v>
      </c>
      <c r="AO59" s="336" t="s">
        <v>137</v>
      </c>
    </row>
    <row r="60" spans="1:41" s="20" customFormat="1" ht="12.75" customHeight="1" thickBot="1" x14ac:dyDescent="0.25">
      <c r="A60" s="188" t="s">
        <v>183</v>
      </c>
      <c r="B60" s="191" t="s">
        <v>73</v>
      </c>
      <c r="C60" s="194" t="s">
        <v>236</v>
      </c>
      <c r="D60" s="202" t="s">
        <v>141</v>
      </c>
      <c r="E60" s="248"/>
      <c r="F60" s="242"/>
      <c r="G60" s="242"/>
      <c r="H60" s="242"/>
      <c r="I60" s="249"/>
      <c r="J60" s="252"/>
      <c r="K60" s="242"/>
      <c r="L60" s="242"/>
      <c r="M60" s="242"/>
      <c r="N60" s="245"/>
      <c r="O60" s="248"/>
      <c r="P60" s="242"/>
      <c r="Q60" s="242"/>
      <c r="R60" s="45"/>
      <c r="S60" s="253"/>
      <c r="T60" s="252"/>
      <c r="U60" s="242"/>
      <c r="V60" s="242"/>
      <c r="W60" s="242"/>
      <c r="X60" s="245"/>
      <c r="Y60" s="248"/>
      <c r="Z60" s="242"/>
      <c r="AA60" s="242"/>
      <c r="AB60" s="242"/>
      <c r="AC60" s="249"/>
      <c r="AD60" s="177"/>
      <c r="AE60" s="45"/>
      <c r="AF60" s="45"/>
      <c r="AG60" s="45"/>
      <c r="AH60" s="115"/>
      <c r="AI60" s="44">
        <v>0</v>
      </c>
      <c r="AJ60" s="45">
        <v>0</v>
      </c>
      <c r="AK60" s="45"/>
      <c r="AL60" s="45" t="s">
        <v>97</v>
      </c>
      <c r="AM60" s="46">
        <v>0</v>
      </c>
      <c r="AN60" s="336" t="s">
        <v>278</v>
      </c>
      <c r="AO60" s="337" t="s">
        <v>67</v>
      </c>
    </row>
    <row r="61" spans="1:41" s="54" customFormat="1" ht="12.75" customHeight="1" thickBot="1" x14ac:dyDescent="0.25">
      <c r="A61" s="303"/>
      <c r="B61" s="304" t="s">
        <v>87</v>
      </c>
      <c r="C61" s="301"/>
      <c r="D61" s="63">
        <f>SUM(I61,N61,S61,X61,AC61,AH61,AM61)</f>
        <v>35</v>
      </c>
      <c r="E61" s="302">
        <f>SUM(E53:E60)</f>
        <v>0</v>
      </c>
      <c r="F61" s="302">
        <f t="shared" ref="F61:I61" si="19">SUM(F53:F60)</f>
        <v>0</v>
      </c>
      <c r="G61" s="302">
        <f t="shared" si="19"/>
        <v>0</v>
      </c>
      <c r="H61" s="302"/>
      <c r="I61" s="302">
        <f t="shared" si="19"/>
        <v>0</v>
      </c>
      <c r="J61" s="302">
        <f>SUM(J53:J60)</f>
        <v>2</v>
      </c>
      <c r="K61" s="302">
        <f t="shared" ref="K61" si="20">SUM(K53:K60)</f>
        <v>1</v>
      </c>
      <c r="L61" s="302">
        <f t="shared" ref="L61" si="21">SUM(L53:L60)</f>
        <v>0</v>
      </c>
      <c r="M61" s="302"/>
      <c r="N61" s="302">
        <f t="shared" ref="N61" si="22">SUM(N53:N60)</f>
        <v>5</v>
      </c>
      <c r="O61" s="302">
        <f>SUM(O53:O60)</f>
        <v>0</v>
      </c>
      <c r="P61" s="302">
        <f t="shared" ref="P61" si="23">SUM(P53:P60)</f>
        <v>0</v>
      </c>
      <c r="Q61" s="302">
        <f t="shared" ref="Q61" si="24">SUM(Q53:Q60)</f>
        <v>0</v>
      </c>
      <c r="R61" s="302"/>
      <c r="S61" s="302">
        <f t="shared" ref="S61" si="25">SUM(S53:S60)</f>
        <v>0</v>
      </c>
      <c r="T61" s="302">
        <f>SUM(T53:T60)</f>
        <v>2</v>
      </c>
      <c r="U61" s="302">
        <f t="shared" ref="U61" si="26">SUM(U53:U60)</f>
        <v>2</v>
      </c>
      <c r="V61" s="302">
        <f t="shared" ref="V61" si="27">SUM(V53:V60)</f>
        <v>0</v>
      </c>
      <c r="W61" s="302"/>
      <c r="X61" s="302">
        <f t="shared" ref="X61" si="28">SUM(X53:X60)</f>
        <v>6</v>
      </c>
      <c r="Y61" s="302">
        <f>SUM(Y53:Y60)</f>
        <v>9</v>
      </c>
      <c r="Z61" s="302">
        <f t="shared" ref="Z61" si="29">SUM(Z53:Z60)</f>
        <v>2</v>
      </c>
      <c r="AA61" s="302">
        <f t="shared" ref="AA61" si="30">SUM(AA53:AA60)</f>
        <v>0</v>
      </c>
      <c r="AB61" s="302"/>
      <c r="AC61" s="302">
        <f t="shared" ref="AC61" si="31">SUM(AC53:AC60)</f>
        <v>14</v>
      </c>
      <c r="AD61" s="302">
        <f>SUM(AD53:AD60)</f>
        <v>4</v>
      </c>
      <c r="AE61" s="302">
        <f t="shared" ref="AE61" si="32">SUM(AE53:AE60)</f>
        <v>4</v>
      </c>
      <c r="AF61" s="302">
        <f t="shared" ref="AF61" si="33">SUM(AF53:AF60)</f>
        <v>0</v>
      </c>
      <c r="AG61" s="302"/>
      <c r="AH61" s="302">
        <f t="shared" ref="AH61" si="34">SUM(AH53:AH60)</f>
        <v>10</v>
      </c>
      <c r="AI61" s="302">
        <f>SUM(AI53:AI60)</f>
        <v>0</v>
      </c>
      <c r="AJ61" s="302">
        <f t="shared" ref="AJ61" si="35">SUM(AJ53:AJ60)</f>
        <v>0</v>
      </c>
      <c r="AK61" s="302">
        <f t="shared" ref="AK61" si="36">SUM(AK53:AK60)</f>
        <v>0</v>
      </c>
      <c r="AL61" s="302"/>
      <c r="AM61" s="302">
        <f t="shared" ref="AM61" si="37">SUM(AM53:AM60)</f>
        <v>0</v>
      </c>
      <c r="AN61" s="355"/>
      <c r="AO61" s="338"/>
    </row>
    <row r="62" spans="1:41" s="265" customFormat="1" ht="16.5" thickBot="1" x14ac:dyDescent="0.3">
      <c r="A62" s="308" t="s">
        <v>100</v>
      </c>
      <c r="B62" s="308"/>
      <c r="C62" s="308"/>
      <c r="D62" s="308"/>
      <c r="E62" s="308"/>
      <c r="F62" s="308"/>
      <c r="G62" s="308"/>
      <c r="H62" s="308"/>
      <c r="I62" s="308"/>
      <c r="J62" s="308"/>
      <c r="K62" s="308"/>
      <c r="L62" s="308"/>
      <c r="M62" s="308"/>
      <c r="N62" s="308"/>
      <c r="O62" s="308"/>
      <c r="P62" s="308"/>
      <c r="Q62" s="308"/>
      <c r="R62" s="308"/>
      <c r="S62" s="308"/>
      <c r="T62" s="308"/>
      <c r="U62" s="308"/>
      <c r="V62" s="308"/>
      <c r="W62" s="308"/>
      <c r="X62" s="308"/>
      <c r="Y62" s="308"/>
      <c r="Z62" s="308"/>
      <c r="AA62" s="308"/>
      <c r="AB62" s="308"/>
      <c r="AC62" s="308"/>
      <c r="AD62" s="308"/>
      <c r="AE62" s="308"/>
      <c r="AF62" s="308"/>
      <c r="AG62" s="308"/>
      <c r="AH62" s="308"/>
      <c r="AI62" s="308"/>
      <c r="AJ62" s="308"/>
      <c r="AK62" s="308"/>
      <c r="AL62" s="308"/>
      <c r="AM62" s="308"/>
      <c r="AN62" s="339"/>
      <c r="AO62" s="339"/>
    </row>
    <row r="63" spans="1:41" s="20" customFormat="1" ht="12.75" customHeight="1" x14ac:dyDescent="0.2">
      <c r="A63" s="186" t="s">
        <v>184</v>
      </c>
      <c r="B63" s="189" t="s">
        <v>74</v>
      </c>
      <c r="C63" s="192" t="s">
        <v>237</v>
      </c>
      <c r="D63" s="206"/>
      <c r="E63" s="250"/>
      <c r="F63" s="22"/>
      <c r="G63" s="22"/>
      <c r="H63" s="23"/>
      <c r="I63" s="243"/>
      <c r="J63" s="21"/>
      <c r="K63" s="22"/>
      <c r="L63" s="22"/>
      <c r="M63" s="22"/>
      <c r="N63" s="246"/>
      <c r="O63" s="250"/>
      <c r="P63" s="22"/>
      <c r="Q63" s="22"/>
      <c r="R63" s="23"/>
      <c r="S63" s="243"/>
      <c r="T63" s="21"/>
      <c r="U63" s="22"/>
      <c r="V63" s="22"/>
      <c r="W63" s="22"/>
      <c r="X63" s="246"/>
      <c r="Y63" s="250">
        <v>0</v>
      </c>
      <c r="Z63" s="22">
        <v>4</v>
      </c>
      <c r="AA63" s="22"/>
      <c r="AB63" s="23" t="s">
        <v>96</v>
      </c>
      <c r="AC63" s="243">
        <v>5</v>
      </c>
      <c r="AD63" s="21"/>
      <c r="AE63" s="22"/>
      <c r="AF63" s="22"/>
      <c r="AG63" s="22"/>
      <c r="AH63" s="246"/>
      <c r="AI63" s="27"/>
      <c r="AJ63" s="23"/>
      <c r="AK63" s="23"/>
      <c r="AL63" s="23"/>
      <c r="AM63" s="79"/>
      <c r="AN63" s="358" t="s">
        <v>277</v>
      </c>
      <c r="AO63" s="331" t="s">
        <v>33</v>
      </c>
    </row>
    <row r="64" spans="1:41" s="20" customFormat="1" ht="12.75" customHeight="1" x14ac:dyDescent="0.2">
      <c r="A64" s="187" t="s">
        <v>416</v>
      </c>
      <c r="B64" s="369" t="s">
        <v>395</v>
      </c>
      <c r="C64" s="193" t="s">
        <v>238</v>
      </c>
      <c r="D64" s="204"/>
      <c r="E64" s="251"/>
      <c r="F64" s="239"/>
      <c r="G64" s="239"/>
      <c r="H64" s="34"/>
      <c r="I64" s="244"/>
      <c r="J64" s="240"/>
      <c r="K64" s="239"/>
      <c r="L64" s="239"/>
      <c r="M64" s="239"/>
      <c r="N64" s="247"/>
      <c r="O64" s="251"/>
      <c r="P64" s="239"/>
      <c r="Q64" s="239"/>
      <c r="R64" s="239"/>
      <c r="S64" s="244"/>
      <c r="T64" s="240"/>
      <c r="U64" s="239"/>
      <c r="V64" s="239"/>
      <c r="W64" s="34"/>
      <c r="X64" s="84"/>
      <c r="Y64" s="251"/>
      <c r="Z64" s="239"/>
      <c r="AA64" s="239"/>
      <c r="AB64" s="239"/>
      <c r="AC64" s="244"/>
      <c r="AD64" s="240">
        <v>1</v>
      </c>
      <c r="AE64" s="239">
        <v>2</v>
      </c>
      <c r="AF64" s="239"/>
      <c r="AG64" s="34" t="s">
        <v>96</v>
      </c>
      <c r="AH64" s="84">
        <v>4</v>
      </c>
      <c r="AI64" s="36"/>
      <c r="AJ64" s="34"/>
      <c r="AK64" s="34"/>
      <c r="AL64" s="34"/>
      <c r="AM64" s="80"/>
      <c r="AN64" s="374" t="s">
        <v>280</v>
      </c>
      <c r="AO64" s="340" t="s">
        <v>76</v>
      </c>
    </row>
    <row r="65" spans="1:143" s="20" customFormat="1" ht="12.75" customHeight="1" x14ac:dyDescent="0.2">
      <c r="A65" s="187" t="s">
        <v>185</v>
      </c>
      <c r="B65" s="190" t="s">
        <v>152</v>
      </c>
      <c r="C65" s="193" t="s">
        <v>239</v>
      </c>
      <c r="D65" s="204"/>
      <c r="E65" s="251"/>
      <c r="F65" s="239"/>
      <c r="G65" s="239"/>
      <c r="H65" s="239"/>
      <c r="I65" s="244"/>
      <c r="J65" s="240"/>
      <c r="K65" s="239"/>
      <c r="L65" s="239"/>
      <c r="M65" s="239"/>
      <c r="N65" s="247"/>
      <c r="O65" s="251">
        <v>2</v>
      </c>
      <c r="P65" s="239">
        <v>2</v>
      </c>
      <c r="Q65" s="239"/>
      <c r="R65" s="34" t="s">
        <v>43</v>
      </c>
      <c r="S65" s="244">
        <v>4</v>
      </c>
      <c r="T65" s="240"/>
      <c r="U65" s="239"/>
      <c r="V65" s="239"/>
      <c r="W65" s="34"/>
      <c r="X65" s="84"/>
      <c r="Y65" s="251"/>
      <c r="Z65" s="239"/>
      <c r="AA65" s="239"/>
      <c r="AB65" s="34"/>
      <c r="AC65" s="244"/>
      <c r="AD65" s="240"/>
      <c r="AE65" s="239"/>
      <c r="AF65" s="239"/>
      <c r="AG65" s="239"/>
      <c r="AH65" s="247"/>
      <c r="AI65" s="36"/>
      <c r="AJ65" s="34"/>
      <c r="AK65" s="34"/>
      <c r="AL65" s="34"/>
      <c r="AM65" s="80"/>
      <c r="AN65" s="374" t="s">
        <v>278</v>
      </c>
      <c r="AO65" s="340" t="s">
        <v>77</v>
      </c>
    </row>
    <row r="66" spans="1:143" s="20" customFormat="1" ht="12.75" customHeight="1" x14ac:dyDescent="0.2">
      <c r="A66" s="187" t="s">
        <v>186</v>
      </c>
      <c r="B66" s="190" t="s">
        <v>153</v>
      </c>
      <c r="C66" s="193" t="s">
        <v>240</v>
      </c>
      <c r="D66" s="204"/>
      <c r="E66" s="251"/>
      <c r="F66" s="239"/>
      <c r="G66" s="239"/>
      <c r="H66" s="239"/>
      <c r="I66" s="244"/>
      <c r="J66" s="240"/>
      <c r="K66" s="239"/>
      <c r="L66" s="239"/>
      <c r="M66" s="239"/>
      <c r="N66" s="247"/>
      <c r="O66" s="251"/>
      <c r="P66" s="239"/>
      <c r="Q66" s="239"/>
      <c r="R66" s="239"/>
      <c r="S66" s="244"/>
      <c r="T66" s="240"/>
      <c r="U66" s="239"/>
      <c r="V66" s="239"/>
      <c r="W66" s="34"/>
      <c r="X66" s="84"/>
      <c r="Y66" s="251"/>
      <c r="Z66" s="239"/>
      <c r="AA66" s="239"/>
      <c r="AB66" s="239"/>
      <c r="AC66" s="244"/>
      <c r="AD66" s="240">
        <v>3</v>
      </c>
      <c r="AE66" s="239">
        <v>0</v>
      </c>
      <c r="AF66" s="239"/>
      <c r="AG66" s="34" t="s">
        <v>43</v>
      </c>
      <c r="AH66" s="247">
        <v>4</v>
      </c>
      <c r="AI66" s="36"/>
      <c r="AJ66" s="34"/>
      <c r="AK66" s="34"/>
      <c r="AL66" s="34"/>
      <c r="AM66" s="80"/>
      <c r="AN66" s="374" t="s">
        <v>278</v>
      </c>
      <c r="AO66" s="340" t="s">
        <v>69</v>
      </c>
    </row>
    <row r="67" spans="1:143" s="20" customFormat="1" ht="12.75" customHeight="1" thickBot="1" x14ac:dyDescent="0.25">
      <c r="A67" s="188" t="s">
        <v>187</v>
      </c>
      <c r="B67" s="191" t="s">
        <v>78</v>
      </c>
      <c r="C67" s="205" t="s">
        <v>241</v>
      </c>
      <c r="D67" s="207"/>
      <c r="E67" s="177">
        <v>3</v>
      </c>
      <c r="F67" s="45">
        <v>0</v>
      </c>
      <c r="G67" s="241"/>
      <c r="H67" s="45" t="s">
        <v>43</v>
      </c>
      <c r="I67" s="115">
        <v>5</v>
      </c>
      <c r="J67" s="44"/>
      <c r="K67" s="45"/>
      <c r="L67" s="241"/>
      <c r="M67" s="45"/>
      <c r="N67" s="46"/>
      <c r="O67" s="252"/>
      <c r="P67" s="242"/>
      <c r="Q67" s="242"/>
      <c r="R67" s="242"/>
      <c r="S67" s="245"/>
      <c r="T67" s="248"/>
      <c r="U67" s="242"/>
      <c r="V67" s="242"/>
      <c r="W67" s="45"/>
      <c r="X67" s="253"/>
      <c r="Y67" s="252"/>
      <c r="Z67" s="242"/>
      <c r="AA67" s="242"/>
      <c r="AB67" s="242"/>
      <c r="AC67" s="245"/>
      <c r="AD67" s="248"/>
      <c r="AE67" s="242"/>
      <c r="AF67" s="242"/>
      <c r="AG67" s="242"/>
      <c r="AH67" s="249"/>
      <c r="AI67" s="47"/>
      <c r="AJ67" s="45"/>
      <c r="AK67" s="45"/>
      <c r="AL67" s="45"/>
      <c r="AM67" s="115"/>
      <c r="AN67" s="358" t="s">
        <v>138</v>
      </c>
      <c r="AO67" s="341" t="s">
        <v>79</v>
      </c>
    </row>
    <row r="68" spans="1:143" s="54" customFormat="1" ht="12.75" customHeight="1" thickBot="1" x14ac:dyDescent="0.25">
      <c r="A68" s="178"/>
      <c r="B68" s="179" t="s">
        <v>87</v>
      </c>
      <c r="C68" s="179"/>
      <c r="D68" s="180">
        <f>SUM(I68,N68,S68,X68,AC68,AH68,AM68)</f>
        <v>22</v>
      </c>
      <c r="E68" s="181">
        <f>SUM(E63:E67)</f>
        <v>3</v>
      </c>
      <c r="F68" s="182">
        <f t="shared" ref="F68:I68" si="38">SUM(F63:F67)</f>
        <v>0</v>
      </c>
      <c r="G68" s="182">
        <f t="shared" si="38"/>
        <v>0</v>
      </c>
      <c r="H68" s="183"/>
      <c r="I68" s="182">
        <f t="shared" si="38"/>
        <v>5</v>
      </c>
      <c r="J68" s="181">
        <f>SUM(J63:J67)</f>
        <v>0</v>
      </c>
      <c r="K68" s="182">
        <f t="shared" ref="K68" si="39">SUM(K63:K67)</f>
        <v>0</v>
      </c>
      <c r="L68" s="182">
        <f t="shared" ref="L68" si="40">SUM(L63:L67)</f>
        <v>0</v>
      </c>
      <c r="M68" s="183"/>
      <c r="N68" s="182">
        <f t="shared" ref="N68" si="41">SUM(N63:N67)</f>
        <v>0</v>
      </c>
      <c r="O68" s="181">
        <f>SUM(O63:O67)</f>
        <v>2</v>
      </c>
      <c r="P68" s="182">
        <f t="shared" ref="P68" si="42">SUM(P63:P67)</f>
        <v>2</v>
      </c>
      <c r="Q68" s="182">
        <f t="shared" ref="Q68" si="43">SUM(Q63:Q67)</f>
        <v>0</v>
      </c>
      <c r="R68" s="183"/>
      <c r="S68" s="182">
        <f t="shared" ref="S68" si="44">SUM(S63:S67)</f>
        <v>4</v>
      </c>
      <c r="T68" s="181">
        <f>SUM(T63:T67)</f>
        <v>0</v>
      </c>
      <c r="U68" s="182">
        <f t="shared" ref="U68" si="45">SUM(U63:U67)</f>
        <v>0</v>
      </c>
      <c r="V68" s="182">
        <f t="shared" ref="V68" si="46">SUM(V63:V67)</f>
        <v>0</v>
      </c>
      <c r="W68" s="183"/>
      <c r="X68" s="182">
        <f t="shared" ref="X68" si="47">SUM(X63:X67)</f>
        <v>0</v>
      </c>
      <c r="Y68" s="181">
        <f>SUM(Y63:Y67)</f>
        <v>0</v>
      </c>
      <c r="Z68" s="182">
        <f t="shared" ref="Z68" si="48">SUM(Z63:Z67)</f>
        <v>4</v>
      </c>
      <c r="AA68" s="182">
        <f t="shared" ref="AA68" si="49">SUM(AA63:AA67)</f>
        <v>0</v>
      </c>
      <c r="AB68" s="183"/>
      <c r="AC68" s="182">
        <f t="shared" ref="AC68" si="50">SUM(AC63:AC67)</f>
        <v>5</v>
      </c>
      <c r="AD68" s="181">
        <f>SUM(AD63:AD67)</f>
        <v>4</v>
      </c>
      <c r="AE68" s="182">
        <f t="shared" ref="AE68" si="51">SUM(AE63:AE67)</f>
        <v>2</v>
      </c>
      <c r="AF68" s="182">
        <f t="shared" ref="AF68" si="52">SUM(AF63:AF67)</f>
        <v>0</v>
      </c>
      <c r="AG68" s="183"/>
      <c r="AH68" s="182">
        <f t="shared" ref="AH68" si="53">SUM(AH63:AH67)</f>
        <v>8</v>
      </c>
      <c r="AI68" s="181">
        <f>SUM(AI63:AI67)</f>
        <v>0</v>
      </c>
      <c r="AJ68" s="182">
        <f t="shared" ref="AJ68" si="54">SUM(AJ63:AJ67)</f>
        <v>0</v>
      </c>
      <c r="AK68" s="182">
        <f t="shared" ref="AK68" si="55">SUM(AK63:AK67)</f>
        <v>0</v>
      </c>
      <c r="AL68" s="183"/>
      <c r="AM68" s="182">
        <f t="shared" ref="AM68" si="56">SUM(AM63:AM67)</f>
        <v>0</v>
      </c>
      <c r="AN68" s="359"/>
      <c r="AO68" s="342"/>
    </row>
    <row r="69" spans="1:143" ht="16.5" thickBot="1" x14ac:dyDescent="0.3">
      <c r="A69" s="305" t="s">
        <v>80</v>
      </c>
      <c r="B69" s="306"/>
      <c r="C69" s="306"/>
      <c r="D69" s="306"/>
      <c r="E69" s="306"/>
      <c r="F69" s="306"/>
      <c r="G69" s="306"/>
      <c r="H69" s="306"/>
      <c r="I69" s="306"/>
      <c r="J69" s="306"/>
      <c r="K69" s="306"/>
      <c r="L69" s="306"/>
      <c r="M69" s="306"/>
      <c r="N69" s="306"/>
      <c r="O69" s="306"/>
      <c r="P69" s="306"/>
      <c r="Q69" s="306"/>
      <c r="R69" s="306"/>
      <c r="S69" s="306"/>
      <c r="T69" s="306"/>
      <c r="U69" s="306"/>
      <c r="V69" s="306"/>
      <c r="W69" s="306"/>
      <c r="X69" s="306"/>
      <c r="Y69" s="306"/>
      <c r="Z69" s="306"/>
      <c r="AA69" s="306"/>
      <c r="AB69" s="306"/>
      <c r="AC69" s="306"/>
      <c r="AD69" s="306"/>
      <c r="AE69" s="306"/>
      <c r="AF69" s="306"/>
      <c r="AG69" s="306"/>
      <c r="AH69" s="306"/>
      <c r="AI69" s="306"/>
      <c r="AJ69" s="306"/>
      <c r="AK69" s="306"/>
      <c r="AL69" s="306"/>
      <c r="AM69" s="306"/>
      <c r="AN69" s="354"/>
      <c r="AO69" s="321"/>
    </row>
    <row r="70" spans="1:143" s="31" customFormat="1" ht="12.75" customHeight="1" thickBot="1" x14ac:dyDescent="0.25">
      <c r="A70" s="26" t="s">
        <v>188</v>
      </c>
      <c r="B70" s="208" t="s">
        <v>81</v>
      </c>
      <c r="C70" s="167" t="s">
        <v>242</v>
      </c>
      <c r="D70" s="128"/>
      <c r="E70" s="170">
        <v>0</v>
      </c>
      <c r="F70" s="171">
        <v>2</v>
      </c>
      <c r="G70" s="171"/>
      <c r="H70" s="171" t="s">
        <v>96</v>
      </c>
      <c r="I70" s="172">
        <v>0</v>
      </c>
      <c r="J70" s="170"/>
      <c r="K70" s="171"/>
      <c r="L70" s="171"/>
      <c r="M70" s="237"/>
      <c r="N70" s="172"/>
      <c r="O70" s="170"/>
      <c r="P70" s="171"/>
      <c r="Q70" s="171"/>
      <c r="R70" s="171"/>
      <c r="S70" s="172"/>
      <c r="T70" s="27"/>
      <c r="U70" s="28"/>
      <c r="V70" s="28"/>
      <c r="W70" s="28"/>
      <c r="X70" s="29"/>
      <c r="Y70" s="30"/>
      <c r="Z70" s="23"/>
      <c r="AA70" s="23"/>
      <c r="AB70" s="23"/>
      <c r="AC70" s="25"/>
      <c r="AD70" s="24"/>
      <c r="AE70" s="23"/>
      <c r="AF70" s="23"/>
      <c r="AG70" s="23"/>
      <c r="AH70" s="25"/>
      <c r="AI70" s="24"/>
      <c r="AJ70" s="23"/>
      <c r="AK70" s="23"/>
      <c r="AL70" s="23"/>
      <c r="AM70" s="25"/>
      <c r="AN70" s="343" t="s">
        <v>82</v>
      </c>
      <c r="AO70" s="343" t="s">
        <v>83</v>
      </c>
      <c r="AP70" s="267"/>
      <c r="AQ70" s="267"/>
      <c r="AR70" s="267"/>
      <c r="AS70" s="267"/>
      <c r="AT70" s="267"/>
      <c r="AU70" s="267"/>
      <c r="AV70" s="267"/>
      <c r="AW70" s="267"/>
      <c r="AX70" s="267"/>
      <c r="AY70" s="267"/>
      <c r="AZ70" s="267"/>
      <c r="BA70" s="267"/>
      <c r="BB70" s="267"/>
      <c r="BC70" s="267"/>
      <c r="BD70" s="267"/>
      <c r="BE70" s="267"/>
      <c r="BF70" s="267"/>
      <c r="BG70" s="267"/>
      <c r="BH70" s="267"/>
      <c r="BI70" s="267"/>
      <c r="BJ70" s="267"/>
      <c r="BK70" s="267"/>
      <c r="BL70" s="267"/>
      <c r="BM70" s="267"/>
      <c r="BN70" s="267"/>
      <c r="BO70" s="267"/>
      <c r="BP70" s="267"/>
      <c r="BQ70" s="267"/>
      <c r="BR70" s="267"/>
      <c r="BS70" s="267"/>
      <c r="BT70" s="267"/>
      <c r="BU70" s="267"/>
      <c r="BV70" s="267"/>
      <c r="BW70" s="267"/>
      <c r="BX70" s="267"/>
      <c r="BY70" s="267"/>
      <c r="BZ70" s="267"/>
      <c r="CA70" s="267"/>
      <c r="CB70" s="267"/>
      <c r="CC70" s="267"/>
      <c r="CD70" s="267"/>
      <c r="CE70" s="267"/>
      <c r="CF70" s="267"/>
      <c r="CG70" s="267"/>
      <c r="CH70" s="267"/>
      <c r="CI70" s="267"/>
      <c r="CJ70" s="267"/>
      <c r="CK70" s="267"/>
      <c r="CL70" s="267"/>
      <c r="CM70" s="267"/>
      <c r="CN70" s="267"/>
      <c r="CO70" s="267"/>
      <c r="CP70" s="267"/>
      <c r="CQ70" s="267"/>
      <c r="CR70" s="267"/>
      <c r="CS70" s="267"/>
      <c r="CT70" s="267"/>
      <c r="CU70" s="267"/>
      <c r="CV70" s="267"/>
      <c r="CW70" s="267"/>
      <c r="CX70" s="267"/>
      <c r="CY70" s="267"/>
      <c r="CZ70" s="267"/>
      <c r="DA70" s="267"/>
      <c r="DB70" s="267"/>
      <c r="DC70" s="267"/>
      <c r="DD70" s="267"/>
      <c r="DE70" s="267"/>
      <c r="DF70" s="267"/>
      <c r="DG70" s="267"/>
      <c r="DH70" s="267"/>
      <c r="DI70" s="267"/>
      <c r="DJ70" s="267"/>
      <c r="DK70" s="267"/>
      <c r="DL70" s="267"/>
      <c r="DM70" s="267"/>
      <c r="DN70" s="267"/>
      <c r="DO70" s="267"/>
      <c r="DP70" s="267"/>
      <c r="DQ70" s="267"/>
      <c r="DR70" s="267"/>
      <c r="DS70" s="267"/>
      <c r="DT70" s="267"/>
      <c r="DU70" s="267"/>
      <c r="DV70" s="267"/>
      <c r="DW70" s="267"/>
      <c r="DX70" s="267"/>
      <c r="DY70" s="267"/>
      <c r="DZ70" s="267"/>
      <c r="EA70" s="267"/>
      <c r="EB70" s="267"/>
      <c r="EC70" s="267"/>
      <c r="ED70" s="267"/>
      <c r="EE70" s="267"/>
      <c r="EF70" s="267"/>
      <c r="EG70" s="267"/>
      <c r="EH70" s="267"/>
      <c r="EI70" s="267"/>
      <c r="EJ70" s="267"/>
      <c r="EK70" s="267"/>
      <c r="EL70" s="267"/>
      <c r="EM70" s="267"/>
    </row>
    <row r="71" spans="1:143" s="31" customFormat="1" ht="12.75" customHeight="1" thickBot="1" x14ac:dyDescent="0.25">
      <c r="A71" s="32" t="s">
        <v>269</v>
      </c>
      <c r="B71" s="209" t="s">
        <v>84</v>
      </c>
      <c r="C71" s="166" t="s">
        <v>243</v>
      </c>
      <c r="D71" s="211" t="s">
        <v>81</v>
      </c>
      <c r="E71" s="173"/>
      <c r="F71" s="174"/>
      <c r="G71" s="174"/>
      <c r="H71" s="238"/>
      <c r="I71" s="175"/>
      <c r="J71" s="173">
        <v>0</v>
      </c>
      <c r="K71" s="174">
        <v>2</v>
      </c>
      <c r="L71" s="174"/>
      <c r="M71" s="174" t="s">
        <v>96</v>
      </c>
      <c r="N71" s="175">
        <v>0</v>
      </c>
      <c r="O71" s="173"/>
      <c r="P71" s="174"/>
      <c r="Q71" s="174"/>
      <c r="R71" s="236"/>
      <c r="S71" s="175"/>
      <c r="T71" s="36"/>
      <c r="U71" s="37"/>
      <c r="V71" s="37"/>
      <c r="W71" s="37"/>
      <c r="X71" s="38"/>
      <c r="Y71" s="39"/>
      <c r="Z71" s="40"/>
      <c r="AA71" s="40"/>
      <c r="AB71" s="40"/>
      <c r="AC71" s="41"/>
      <c r="AD71" s="42"/>
      <c r="AE71" s="40"/>
      <c r="AF71" s="40"/>
      <c r="AG71" s="40"/>
      <c r="AH71" s="41"/>
      <c r="AI71" s="42"/>
      <c r="AJ71" s="40"/>
      <c r="AK71" s="40"/>
      <c r="AL71" s="40"/>
      <c r="AM71" s="41"/>
      <c r="AN71" s="343" t="s">
        <v>82</v>
      </c>
      <c r="AO71" s="343" t="s">
        <v>83</v>
      </c>
      <c r="AP71" s="267"/>
      <c r="AQ71" s="267"/>
      <c r="AR71" s="267"/>
      <c r="AS71" s="267"/>
      <c r="AT71" s="267"/>
      <c r="AU71" s="267"/>
      <c r="AV71" s="267"/>
      <c r="AW71" s="267"/>
      <c r="AX71" s="267"/>
      <c r="AY71" s="267"/>
      <c r="AZ71" s="267"/>
      <c r="BA71" s="267"/>
      <c r="BB71" s="267"/>
      <c r="BC71" s="267"/>
      <c r="BD71" s="267"/>
      <c r="BE71" s="267"/>
      <c r="BF71" s="267"/>
      <c r="BG71" s="267"/>
      <c r="BH71" s="267"/>
      <c r="BI71" s="267"/>
      <c r="BJ71" s="267"/>
      <c r="BK71" s="267"/>
      <c r="BL71" s="267"/>
      <c r="BM71" s="267"/>
      <c r="BN71" s="267"/>
      <c r="BO71" s="267"/>
      <c r="BP71" s="267"/>
      <c r="BQ71" s="267"/>
      <c r="BR71" s="267"/>
      <c r="BS71" s="267"/>
      <c r="BT71" s="267"/>
      <c r="BU71" s="267"/>
      <c r="BV71" s="267"/>
      <c r="BW71" s="267"/>
      <c r="BX71" s="267"/>
      <c r="BY71" s="267"/>
      <c r="BZ71" s="267"/>
      <c r="CA71" s="267"/>
      <c r="CB71" s="267"/>
      <c r="CC71" s="267"/>
      <c r="CD71" s="267"/>
      <c r="CE71" s="267"/>
      <c r="CF71" s="267"/>
      <c r="CG71" s="267"/>
      <c r="CH71" s="267"/>
      <c r="CI71" s="267"/>
      <c r="CJ71" s="267"/>
      <c r="CK71" s="267"/>
      <c r="CL71" s="267"/>
      <c r="CM71" s="267"/>
      <c r="CN71" s="267"/>
      <c r="CO71" s="267"/>
      <c r="CP71" s="267"/>
      <c r="CQ71" s="267"/>
      <c r="CR71" s="267"/>
      <c r="CS71" s="267"/>
      <c r="CT71" s="267"/>
      <c r="CU71" s="267"/>
      <c r="CV71" s="267"/>
      <c r="CW71" s="267"/>
      <c r="CX71" s="267"/>
      <c r="CY71" s="267"/>
      <c r="CZ71" s="267"/>
      <c r="DA71" s="267"/>
      <c r="DB71" s="267"/>
      <c r="DC71" s="267"/>
      <c r="DD71" s="267"/>
      <c r="DE71" s="267"/>
      <c r="DF71" s="267"/>
      <c r="DG71" s="267"/>
      <c r="DH71" s="267"/>
      <c r="DI71" s="267"/>
      <c r="DJ71" s="267"/>
      <c r="DK71" s="267"/>
      <c r="DL71" s="267"/>
      <c r="DM71" s="267"/>
      <c r="DN71" s="267"/>
      <c r="DO71" s="267"/>
      <c r="DP71" s="267"/>
      <c r="DQ71" s="267"/>
      <c r="DR71" s="267"/>
      <c r="DS71" s="267"/>
      <c r="DT71" s="267"/>
      <c r="DU71" s="267"/>
      <c r="DV71" s="267"/>
      <c r="DW71" s="267"/>
      <c r="DX71" s="267"/>
      <c r="DY71" s="267"/>
      <c r="DZ71" s="267"/>
      <c r="EA71" s="267"/>
      <c r="EB71" s="267"/>
      <c r="EC71" s="267"/>
      <c r="ED71" s="267"/>
      <c r="EE71" s="267"/>
      <c r="EF71" s="267"/>
      <c r="EG71" s="267"/>
      <c r="EH71" s="267"/>
      <c r="EI71" s="267"/>
      <c r="EJ71" s="267"/>
      <c r="EK71" s="267"/>
      <c r="EL71" s="267"/>
      <c r="EM71" s="267"/>
    </row>
    <row r="72" spans="1:143" s="31" customFormat="1" ht="12.75" customHeight="1" thickBot="1" x14ac:dyDescent="0.25">
      <c r="A72" s="32" t="s">
        <v>270</v>
      </c>
      <c r="B72" s="209" t="s">
        <v>85</v>
      </c>
      <c r="C72" s="166" t="s">
        <v>244</v>
      </c>
      <c r="D72" s="211" t="s">
        <v>84</v>
      </c>
      <c r="E72" s="173"/>
      <c r="F72" s="174"/>
      <c r="G72" s="174"/>
      <c r="H72" s="174"/>
      <c r="I72" s="175"/>
      <c r="J72" s="173"/>
      <c r="K72" s="174"/>
      <c r="L72" s="174"/>
      <c r="M72" s="238"/>
      <c r="N72" s="175"/>
      <c r="O72" s="173">
        <v>0</v>
      </c>
      <c r="P72" s="174">
        <v>2</v>
      </c>
      <c r="Q72" s="174"/>
      <c r="R72" s="174" t="s">
        <v>96</v>
      </c>
      <c r="S72" s="175">
        <v>0</v>
      </c>
      <c r="T72" s="36"/>
      <c r="U72" s="37"/>
      <c r="V72" s="37"/>
      <c r="W72" s="37"/>
      <c r="X72" s="38"/>
      <c r="Y72" s="39"/>
      <c r="Z72" s="40"/>
      <c r="AA72" s="40"/>
      <c r="AB72" s="40"/>
      <c r="AC72" s="41"/>
      <c r="AD72" s="42"/>
      <c r="AE72" s="40"/>
      <c r="AF72" s="40"/>
      <c r="AG72" s="40"/>
      <c r="AH72" s="41"/>
      <c r="AI72" s="42"/>
      <c r="AJ72" s="40"/>
      <c r="AK72" s="40"/>
      <c r="AL72" s="40"/>
      <c r="AM72" s="41"/>
      <c r="AN72" s="343" t="s">
        <v>82</v>
      </c>
      <c r="AO72" s="343" t="s">
        <v>83</v>
      </c>
      <c r="AP72" s="267"/>
      <c r="AQ72" s="267"/>
      <c r="AR72" s="267"/>
      <c r="AS72" s="267"/>
      <c r="AT72" s="267"/>
      <c r="AU72" s="267"/>
      <c r="AV72" s="267"/>
      <c r="AW72" s="267"/>
      <c r="AX72" s="267"/>
      <c r="AY72" s="267"/>
      <c r="AZ72" s="267"/>
      <c r="BA72" s="267"/>
      <c r="BB72" s="267"/>
      <c r="BC72" s="267"/>
      <c r="BD72" s="267"/>
      <c r="BE72" s="267"/>
      <c r="BF72" s="267"/>
      <c r="BG72" s="267"/>
      <c r="BH72" s="267"/>
      <c r="BI72" s="267"/>
      <c r="BJ72" s="267"/>
      <c r="BK72" s="267"/>
      <c r="BL72" s="267"/>
      <c r="BM72" s="267"/>
      <c r="BN72" s="267"/>
      <c r="BO72" s="267"/>
      <c r="BP72" s="267"/>
      <c r="BQ72" s="267"/>
      <c r="BR72" s="267"/>
      <c r="BS72" s="267"/>
      <c r="BT72" s="267"/>
      <c r="BU72" s="267"/>
      <c r="BV72" s="267"/>
      <c r="BW72" s="267"/>
      <c r="BX72" s="267"/>
      <c r="BY72" s="267"/>
      <c r="BZ72" s="267"/>
      <c r="CA72" s="267"/>
      <c r="CB72" s="267"/>
      <c r="CC72" s="267"/>
      <c r="CD72" s="267"/>
      <c r="CE72" s="267"/>
      <c r="CF72" s="267"/>
      <c r="CG72" s="267"/>
      <c r="CH72" s="267"/>
      <c r="CI72" s="267"/>
      <c r="CJ72" s="267"/>
      <c r="CK72" s="267"/>
      <c r="CL72" s="267"/>
      <c r="CM72" s="267"/>
      <c r="CN72" s="267"/>
      <c r="CO72" s="267"/>
      <c r="CP72" s="267"/>
      <c r="CQ72" s="267"/>
      <c r="CR72" s="267"/>
      <c r="CS72" s="267"/>
      <c r="CT72" s="267"/>
      <c r="CU72" s="267"/>
      <c r="CV72" s="267"/>
      <c r="CW72" s="267"/>
      <c r="CX72" s="267"/>
      <c r="CY72" s="267"/>
      <c r="CZ72" s="267"/>
      <c r="DA72" s="267"/>
      <c r="DB72" s="267"/>
      <c r="DC72" s="267"/>
      <c r="DD72" s="267"/>
      <c r="DE72" s="267"/>
      <c r="DF72" s="267"/>
      <c r="DG72" s="267"/>
      <c r="DH72" s="267"/>
      <c r="DI72" s="267"/>
      <c r="DJ72" s="267"/>
      <c r="DK72" s="267"/>
      <c r="DL72" s="267"/>
      <c r="DM72" s="267"/>
      <c r="DN72" s="267"/>
      <c r="DO72" s="267"/>
      <c r="DP72" s="267"/>
      <c r="DQ72" s="267"/>
      <c r="DR72" s="267"/>
      <c r="DS72" s="267"/>
      <c r="DT72" s="267"/>
      <c r="DU72" s="267"/>
      <c r="DV72" s="267"/>
      <c r="DW72" s="267"/>
      <c r="DX72" s="267"/>
      <c r="DY72" s="267"/>
      <c r="DZ72" s="267"/>
      <c r="EA72" s="267"/>
      <c r="EB72" s="267"/>
      <c r="EC72" s="267"/>
      <c r="ED72" s="267"/>
      <c r="EE72" s="267"/>
      <c r="EF72" s="267"/>
      <c r="EG72" s="267"/>
      <c r="EH72" s="267"/>
      <c r="EI72" s="267"/>
      <c r="EJ72" s="267"/>
      <c r="EK72" s="267"/>
      <c r="EL72" s="267"/>
      <c r="EM72" s="267"/>
    </row>
    <row r="73" spans="1:143" s="31" customFormat="1" ht="12.75" customHeight="1" thickBot="1" x14ac:dyDescent="0.25">
      <c r="A73" s="43" t="s">
        <v>189</v>
      </c>
      <c r="B73" s="210" t="s">
        <v>86</v>
      </c>
      <c r="C73" s="168" t="s">
        <v>245</v>
      </c>
      <c r="D73" s="212" t="s">
        <v>85</v>
      </c>
      <c r="E73" s="44"/>
      <c r="F73" s="45"/>
      <c r="G73" s="45"/>
      <c r="H73" s="45"/>
      <c r="I73" s="46"/>
      <c r="J73" s="44"/>
      <c r="K73" s="45"/>
      <c r="L73" s="45"/>
      <c r="M73" s="45"/>
      <c r="N73" s="46"/>
      <c r="O73" s="44">
        <v>0</v>
      </c>
      <c r="P73" s="45">
        <v>0</v>
      </c>
      <c r="Q73" s="45"/>
      <c r="R73" s="18" t="s">
        <v>28</v>
      </c>
      <c r="S73" s="46">
        <v>0</v>
      </c>
      <c r="T73" s="47"/>
      <c r="U73" s="48"/>
      <c r="V73" s="48"/>
      <c r="W73" s="48"/>
      <c r="X73" s="49"/>
      <c r="Y73" s="50"/>
      <c r="Z73" s="18"/>
      <c r="AA73" s="18"/>
      <c r="AB73" s="18"/>
      <c r="AC73" s="19"/>
      <c r="AD73" s="17"/>
      <c r="AE73" s="18"/>
      <c r="AF73" s="18"/>
      <c r="AG73" s="18"/>
      <c r="AH73" s="19"/>
      <c r="AI73" s="17"/>
      <c r="AJ73" s="18"/>
      <c r="AK73" s="18"/>
      <c r="AL73" s="18"/>
      <c r="AM73" s="19"/>
      <c r="AN73" s="343" t="s">
        <v>82</v>
      </c>
      <c r="AO73" s="344" t="s">
        <v>83</v>
      </c>
      <c r="AP73" s="267"/>
      <c r="AQ73" s="267"/>
      <c r="AR73" s="267"/>
      <c r="AS73" s="267"/>
      <c r="AT73" s="267"/>
      <c r="AU73" s="267"/>
      <c r="AV73" s="267"/>
      <c r="AW73" s="267"/>
      <c r="AX73" s="267"/>
      <c r="AY73" s="267"/>
      <c r="AZ73" s="267"/>
      <c r="BA73" s="267"/>
      <c r="BB73" s="267"/>
      <c r="BC73" s="267"/>
      <c r="BD73" s="267"/>
      <c r="BE73" s="267"/>
      <c r="BF73" s="267"/>
      <c r="BG73" s="267"/>
      <c r="BH73" s="267"/>
      <c r="BI73" s="267"/>
      <c r="BJ73" s="267"/>
      <c r="BK73" s="267"/>
      <c r="BL73" s="267"/>
      <c r="BM73" s="267"/>
      <c r="BN73" s="267"/>
      <c r="BO73" s="267"/>
      <c r="BP73" s="267"/>
      <c r="BQ73" s="267"/>
      <c r="BR73" s="267"/>
      <c r="BS73" s="267"/>
      <c r="BT73" s="267"/>
      <c r="BU73" s="267"/>
      <c r="BV73" s="267"/>
      <c r="BW73" s="267"/>
      <c r="BX73" s="267"/>
      <c r="BY73" s="267"/>
      <c r="BZ73" s="267"/>
      <c r="CA73" s="267"/>
      <c r="CB73" s="267"/>
      <c r="CC73" s="267"/>
      <c r="CD73" s="267"/>
      <c r="CE73" s="267"/>
      <c r="CF73" s="267"/>
      <c r="CG73" s="267"/>
      <c r="CH73" s="267"/>
      <c r="CI73" s="267"/>
      <c r="CJ73" s="267"/>
      <c r="CK73" s="267"/>
      <c r="CL73" s="267"/>
      <c r="CM73" s="267"/>
      <c r="CN73" s="267"/>
      <c r="CO73" s="267"/>
      <c r="CP73" s="267"/>
      <c r="CQ73" s="267"/>
      <c r="CR73" s="267"/>
      <c r="CS73" s="267"/>
      <c r="CT73" s="267"/>
      <c r="CU73" s="267"/>
      <c r="CV73" s="267"/>
      <c r="CW73" s="267"/>
      <c r="CX73" s="267"/>
      <c r="CY73" s="267"/>
      <c r="CZ73" s="267"/>
      <c r="DA73" s="267"/>
      <c r="DB73" s="267"/>
      <c r="DC73" s="267"/>
      <c r="DD73" s="267"/>
      <c r="DE73" s="267"/>
      <c r="DF73" s="267"/>
      <c r="DG73" s="267"/>
      <c r="DH73" s="267"/>
      <c r="DI73" s="267"/>
      <c r="DJ73" s="267"/>
      <c r="DK73" s="267"/>
      <c r="DL73" s="267"/>
      <c r="DM73" s="267"/>
      <c r="DN73" s="267"/>
      <c r="DO73" s="267"/>
      <c r="DP73" s="267"/>
      <c r="DQ73" s="267"/>
      <c r="DR73" s="267"/>
      <c r="DS73" s="267"/>
      <c r="DT73" s="267"/>
      <c r="DU73" s="267"/>
      <c r="DV73" s="267"/>
      <c r="DW73" s="267"/>
      <c r="DX73" s="267"/>
      <c r="DY73" s="267"/>
      <c r="DZ73" s="267"/>
      <c r="EA73" s="267"/>
      <c r="EB73" s="267"/>
      <c r="EC73" s="267"/>
      <c r="ED73" s="267"/>
      <c r="EE73" s="267"/>
      <c r="EF73" s="267"/>
      <c r="EG73" s="267"/>
      <c r="EH73" s="267"/>
      <c r="EI73" s="267"/>
      <c r="EJ73" s="267"/>
      <c r="EK73" s="267"/>
      <c r="EL73" s="267"/>
      <c r="EM73" s="267"/>
    </row>
    <row r="74" spans="1:143" s="54" customFormat="1" ht="12.75" customHeight="1" thickBot="1" x14ac:dyDescent="0.25">
      <c r="A74" s="51"/>
      <c r="B74" s="62" t="s">
        <v>87</v>
      </c>
      <c r="C74" s="179"/>
      <c r="D74" s="63">
        <f>SUM(I74,N74,S74,X74,AC74,AH74,AM74)</f>
        <v>0</v>
      </c>
      <c r="E74" s="64">
        <f>SUM(E69:E73)</f>
        <v>0</v>
      </c>
      <c r="F74" s="52">
        <f t="shared" ref="F74" si="57">SUM(F69:F73)</f>
        <v>2</v>
      </c>
      <c r="G74" s="52">
        <f t="shared" ref="G74" si="58">SUM(G69:G73)</f>
        <v>0</v>
      </c>
      <c r="H74" s="53"/>
      <c r="I74" s="52">
        <f t="shared" ref="I74" si="59">SUM(I69:I73)</f>
        <v>0</v>
      </c>
      <c r="J74" s="64">
        <f>SUM(J69:J73)</f>
        <v>0</v>
      </c>
      <c r="K74" s="52">
        <f t="shared" ref="K74" si="60">SUM(K69:K73)</f>
        <v>2</v>
      </c>
      <c r="L74" s="52">
        <f t="shared" ref="L74" si="61">SUM(L69:L73)</f>
        <v>0</v>
      </c>
      <c r="M74" s="53"/>
      <c r="N74" s="52">
        <f t="shared" ref="N74" si="62">SUM(N69:N73)</f>
        <v>0</v>
      </c>
      <c r="O74" s="64">
        <f>SUM(O69:O73)</f>
        <v>0</v>
      </c>
      <c r="P74" s="52">
        <f t="shared" ref="P74" si="63">SUM(P69:P73)</f>
        <v>2</v>
      </c>
      <c r="Q74" s="52">
        <f t="shared" ref="Q74" si="64">SUM(Q69:Q73)</f>
        <v>0</v>
      </c>
      <c r="R74" s="53"/>
      <c r="S74" s="52">
        <f t="shared" ref="S74" si="65">SUM(S69:S73)</f>
        <v>0</v>
      </c>
      <c r="T74" s="64">
        <f>SUM(T69:T73)</f>
        <v>0</v>
      </c>
      <c r="U74" s="52">
        <f t="shared" ref="U74" si="66">SUM(U69:U73)</f>
        <v>0</v>
      </c>
      <c r="V74" s="52">
        <f t="shared" ref="V74" si="67">SUM(V69:V73)</f>
        <v>0</v>
      </c>
      <c r="W74" s="53"/>
      <c r="X74" s="52">
        <f t="shared" ref="X74" si="68">SUM(X69:X73)</f>
        <v>0</v>
      </c>
      <c r="Y74" s="64">
        <f>SUM(Y69:Y73)</f>
        <v>0</v>
      </c>
      <c r="Z74" s="52">
        <f t="shared" ref="Z74" si="69">SUM(Z69:Z73)</f>
        <v>0</v>
      </c>
      <c r="AA74" s="52">
        <f t="shared" ref="AA74" si="70">SUM(AA69:AA73)</f>
        <v>0</v>
      </c>
      <c r="AB74" s="53"/>
      <c r="AC74" s="52">
        <f t="shared" ref="AC74" si="71">SUM(AC69:AC73)</f>
        <v>0</v>
      </c>
      <c r="AD74" s="64">
        <f>SUM(AD69:AD73)</f>
        <v>0</v>
      </c>
      <c r="AE74" s="52">
        <f t="shared" ref="AE74" si="72">SUM(AE69:AE73)</f>
        <v>0</v>
      </c>
      <c r="AF74" s="52">
        <f t="shared" ref="AF74" si="73">SUM(AF69:AF73)</f>
        <v>0</v>
      </c>
      <c r="AG74" s="53"/>
      <c r="AH74" s="52">
        <f t="shared" ref="AH74" si="74">SUM(AH69:AH73)</f>
        <v>0</v>
      </c>
      <c r="AI74" s="64">
        <f>SUM(AI69:AI73)</f>
        <v>0</v>
      </c>
      <c r="AJ74" s="52">
        <f t="shared" ref="AJ74" si="75">SUM(AJ69:AJ73)</f>
        <v>0</v>
      </c>
      <c r="AK74" s="52">
        <f t="shared" ref="AK74" si="76">SUM(AK69:AK73)</f>
        <v>0</v>
      </c>
      <c r="AL74" s="53"/>
      <c r="AM74" s="52">
        <f t="shared" ref="AM74" si="77">SUM(AM69:AM73)</f>
        <v>0</v>
      </c>
      <c r="AN74" s="355"/>
      <c r="AO74" s="325"/>
    </row>
    <row r="75" spans="1:143" s="16" customFormat="1" ht="16.5" thickBot="1" x14ac:dyDescent="0.25">
      <c r="A75" s="310" t="s">
        <v>88</v>
      </c>
      <c r="B75" s="311"/>
      <c r="C75" s="311"/>
      <c r="D75" s="311"/>
      <c r="E75" s="311"/>
      <c r="F75" s="311"/>
      <c r="G75" s="311"/>
      <c r="H75" s="311"/>
      <c r="I75" s="311"/>
      <c r="J75" s="311"/>
      <c r="K75" s="311"/>
      <c r="L75" s="311"/>
      <c r="M75" s="311"/>
      <c r="N75" s="311"/>
      <c r="O75" s="311"/>
      <c r="P75" s="311"/>
      <c r="Q75" s="311"/>
      <c r="R75" s="311"/>
      <c r="S75" s="311"/>
      <c r="T75" s="311"/>
      <c r="U75" s="311"/>
      <c r="V75" s="311"/>
      <c r="W75" s="311"/>
      <c r="X75" s="311"/>
      <c r="Y75" s="311"/>
      <c r="Z75" s="311"/>
      <c r="AA75" s="311"/>
      <c r="AB75" s="311"/>
      <c r="AC75" s="311"/>
      <c r="AD75" s="311"/>
      <c r="AE75" s="311"/>
      <c r="AF75" s="311"/>
      <c r="AG75" s="311"/>
      <c r="AH75" s="311"/>
      <c r="AI75" s="311"/>
      <c r="AJ75" s="311"/>
      <c r="AK75" s="311"/>
      <c r="AL75" s="311"/>
      <c r="AM75" s="311"/>
      <c r="AN75" s="360"/>
      <c r="AO75" s="345"/>
      <c r="AP75" s="20"/>
      <c r="AQ75" s="20"/>
      <c r="AR75" s="20"/>
      <c r="AS75" s="20"/>
      <c r="AT75" s="20"/>
      <c r="AU75" s="20"/>
      <c r="AV75" s="20"/>
      <c r="AW75" s="20"/>
      <c r="AX75" s="20"/>
      <c r="AY75" s="20"/>
      <c r="AZ75" s="20"/>
      <c r="BA75" s="20"/>
      <c r="BB75" s="20"/>
      <c r="BC75" s="20"/>
      <c r="BD75" s="20"/>
      <c r="BE75" s="20"/>
      <c r="BF75" s="20"/>
      <c r="BG75" s="20"/>
      <c r="BH75" s="20"/>
      <c r="BI75" s="20"/>
      <c r="BJ75" s="20"/>
      <c r="BK75" s="20"/>
      <c r="BL75" s="20"/>
      <c r="BM75" s="20"/>
      <c r="BN75" s="20"/>
      <c r="BO75" s="20"/>
      <c r="BP75" s="20"/>
      <c r="BQ75" s="20"/>
      <c r="BR75" s="20"/>
      <c r="BS75" s="20"/>
      <c r="BT75" s="20"/>
      <c r="BU75" s="20"/>
      <c r="BV75" s="20"/>
      <c r="BW75" s="20"/>
      <c r="BX75" s="20"/>
      <c r="BY75" s="20"/>
      <c r="BZ75" s="20"/>
      <c r="CA75" s="20"/>
      <c r="CB75" s="20"/>
      <c r="CC75" s="20"/>
      <c r="CD75" s="20"/>
      <c r="CE75" s="20"/>
      <c r="CF75" s="20"/>
      <c r="CG75" s="20"/>
      <c r="CH75" s="20"/>
      <c r="CI75" s="20"/>
      <c r="CJ75" s="20"/>
      <c r="CK75" s="20"/>
      <c r="CL75" s="20"/>
      <c r="CM75" s="20"/>
      <c r="CN75" s="20"/>
      <c r="CO75" s="20"/>
      <c r="CP75" s="20"/>
      <c r="CQ75" s="20"/>
      <c r="CR75" s="20"/>
      <c r="CS75" s="20"/>
      <c r="CT75" s="20"/>
      <c r="CU75" s="20"/>
      <c r="CV75" s="20"/>
      <c r="CW75" s="20"/>
      <c r="CX75" s="20"/>
      <c r="CY75" s="20"/>
      <c r="CZ75" s="20"/>
      <c r="DA75" s="20"/>
      <c r="DB75" s="20"/>
      <c r="DC75" s="20"/>
      <c r="DD75" s="20"/>
      <c r="DE75" s="20"/>
      <c r="DF75" s="20"/>
      <c r="DG75" s="20"/>
      <c r="DH75" s="20"/>
      <c r="DI75" s="20"/>
      <c r="DJ75" s="20"/>
      <c r="DK75" s="20"/>
      <c r="DL75" s="20"/>
      <c r="DM75" s="20"/>
      <c r="DN75" s="20"/>
      <c r="DO75" s="20"/>
      <c r="DP75" s="20"/>
      <c r="DQ75" s="20"/>
      <c r="DR75" s="20"/>
      <c r="DS75" s="20"/>
      <c r="DT75" s="20"/>
      <c r="DU75" s="20"/>
      <c r="DV75" s="20"/>
      <c r="DW75" s="20"/>
      <c r="DX75" s="20"/>
      <c r="DY75" s="20"/>
      <c r="DZ75" s="20"/>
      <c r="EA75" s="20"/>
      <c r="EB75" s="20"/>
      <c r="EC75" s="20"/>
      <c r="ED75" s="20"/>
      <c r="EE75" s="20"/>
      <c r="EF75" s="20"/>
      <c r="EG75" s="20"/>
      <c r="EH75" s="20"/>
      <c r="EI75" s="20"/>
      <c r="EJ75" s="20"/>
      <c r="EK75" s="20"/>
      <c r="EL75" s="20"/>
      <c r="EM75" s="20"/>
    </row>
    <row r="76" spans="1:143" s="16" customFormat="1" ht="12.75" customHeight="1" x14ac:dyDescent="0.2">
      <c r="A76" s="88" t="s">
        <v>190</v>
      </c>
      <c r="B76" s="213" t="s">
        <v>147</v>
      </c>
      <c r="C76" s="77" t="s">
        <v>266</v>
      </c>
      <c r="D76" s="110"/>
      <c r="E76" s="24">
        <v>0</v>
      </c>
      <c r="F76" s="23">
        <v>2</v>
      </c>
      <c r="G76" s="23"/>
      <c r="H76" s="23" t="s">
        <v>32</v>
      </c>
      <c r="I76" s="79">
        <v>0</v>
      </c>
      <c r="J76" s="24"/>
      <c r="K76" s="23"/>
      <c r="L76" s="23"/>
      <c r="M76" s="23"/>
      <c r="N76" s="25"/>
      <c r="O76" s="30"/>
      <c r="P76" s="23"/>
      <c r="Q76" s="23"/>
      <c r="R76" s="23"/>
      <c r="S76" s="79"/>
      <c r="T76" s="24"/>
      <c r="U76" s="23"/>
      <c r="V76" s="23"/>
      <c r="W76" s="23"/>
      <c r="X76" s="25"/>
      <c r="Y76" s="30"/>
      <c r="Z76" s="23"/>
      <c r="AA76" s="23"/>
      <c r="AB76" s="23"/>
      <c r="AC76" s="79"/>
      <c r="AD76" s="24"/>
      <c r="AE76" s="23"/>
      <c r="AF76" s="23"/>
      <c r="AG76" s="23"/>
      <c r="AH76" s="25"/>
      <c r="AI76" s="30"/>
      <c r="AJ76" s="23"/>
      <c r="AK76" s="23"/>
      <c r="AL76" s="23"/>
      <c r="AM76" s="79"/>
      <c r="AN76" s="361" t="s">
        <v>140</v>
      </c>
      <c r="AO76" s="346" t="s">
        <v>139</v>
      </c>
      <c r="AP76" s="20"/>
      <c r="AQ76" s="20"/>
      <c r="AR76" s="20"/>
      <c r="AS76" s="20"/>
      <c r="AT76" s="20"/>
      <c r="AU76" s="20"/>
      <c r="AV76" s="20"/>
      <c r="AW76" s="20"/>
      <c r="AX76" s="20"/>
      <c r="AY76" s="20"/>
      <c r="AZ76" s="20"/>
      <c r="BA76" s="20"/>
      <c r="BB76" s="20"/>
      <c r="BC76" s="20"/>
      <c r="BD76" s="20"/>
      <c r="BE76" s="20"/>
      <c r="BF76" s="20"/>
      <c r="BG76" s="20"/>
      <c r="BH76" s="20"/>
      <c r="BI76" s="20"/>
      <c r="BJ76" s="20"/>
      <c r="BK76" s="20"/>
      <c r="BL76" s="20"/>
      <c r="BM76" s="20"/>
      <c r="BN76" s="20"/>
      <c r="BO76" s="20"/>
      <c r="BP76" s="20"/>
      <c r="BQ76" s="20"/>
      <c r="BR76" s="20"/>
      <c r="BS76" s="20"/>
      <c r="BT76" s="20"/>
      <c r="BU76" s="20"/>
      <c r="BV76" s="20"/>
      <c r="BW76" s="20"/>
      <c r="BX76" s="20"/>
      <c r="BY76" s="20"/>
      <c r="BZ76" s="20"/>
      <c r="CA76" s="20"/>
      <c r="CB76" s="20"/>
      <c r="CC76" s="20"/>
      <c r="CD76" s="20"/>
      <c r="CE76" s="20"/>
      <c r="CF76" s="20"/>
      <c r="CG76" s="20"/>
      <c r="CH76" s="20"/>
      <c r="CI76" s="20"/>
      <c r="CJ76" s="20"/>
      <c r="CK76" s="20"/>
      <c r="CL76" s="20"/>
      <c r="CM76" s="20"/>
      <c r="CN76" s="20"/>
      <c r="CO76" s="20"/>
      <c r="CP76" s="20"/>
      <c r="CQ76" s="20"/>
      <c r="CR76" s="20"/>
      <c r="CS76" s="20"/>
      <c r="CT76" s="20"/>
      <c r="CU76" s="20"/>
      <c r="CV76" s="20"/>
      <c r="CW76" s="20"/>
      <c r="CX76" s="20"/>
      <c r="CY76" s="20"/>
      <c r="CZ76" s="20"/>
      <c r="DA76" s="20"/>
      <c r="DB76" s="20"/>
      <c r="DC76" s="20"/>
      <c r="DD76" s="20"/>
      <c r="DE76" s="20"/>
      <c r="DF76" s="20"/>
      <c r="DG76" s="20"/>
      <c r="DH76" s="20"/>
      <c r="DI76" s="20"/>
      <c r="DJ76" s="20"/>
      <c r="DK76" s="20"/>
      <c r="DL76" s="20"/>
      <c r="DM76" s="20"/>
      <c r="DN76" s="20"/>
      <c r="DO76" s="20"/>
      <c r="DP76" s="20"/>
      <c r="DQ76" s="20"/>
      <c r="DR76" s="20"/>
      <c r="DS76" s="20"/>
      <c r="DT76" s="20"/>
      <c r="DU76" s="20"/>
      <c r="DV76" s="20"/>
      <c r="DW76" s="20"/>
      <c r="DX76" s="20"/>
      <c r="DY76" s="20"/>
      <c r="DZ76" s="20"/>
      <c r="EA76" s="20"/>
      <c r="EB76" s="20"/>
      <c r="EC76" s="20"/>
      <c r="ED76" s="20"/>
      <c r="EE76" s="20"/>
      <c r="EF76" s="20"/>
      <c r="EG76" s="20"/>
      <c r="EH76" s="20"/>
      <c r="EI76" s="20"/>
      <c r="EJ76" s="20"/>
      <c r="EK76" s="20"/>
      <c r="EL76" s="20"/>
      <c r="EM76" s="20"/>
    </row>
    <row r="77" spans="1:143" s="16" customFormat="1" ht="12.75" customHeight="1" thickBot="1" x14ac:dyDescent="0.25">
      <c r="A77" s="88" t="s">
        <v>191</v>
      </c>
      <c r="B77" s="214" t="s">
        <v>148</v>
      </c>
      <c r="C77" s="215" t="s">
        <v>267</v>
      </c>
      <c r="D77" s="229"/>
      <c r="E77" s="33"/>
      <c r="F77" s="34"/>
      <c r="G77" s="34"/>
      <c r="H77" s="34"/>
      <c r="I77" s="80"/>
      <c r="J77" s="33">
        <v>0</v>
      </c>
      <c r="K77" s="34">
        <v>2</v>
      </c>
      <c r="L77" s="34"/>
      <c r="M77" s="34" t="s">
        <v>32</v>
      </c>
      <c r="N77" s="35">
        <v>0</v>
      </c>
      <c r="O77" s="78"/>
      <c r="P77" s="34"/>
      <c r="Q77" s="34"/>
      <c r="R77" s="34"/>
      <c r="S77" s="80"/>
      <c r="T77" s="33"/>
      <c r="U77" s="34"/>
      <c r="V77" s="34"/>
      <c r="W77" s="34"/>
      <c r="X77" s="35"/>
      <c r="Y77" s="78"/>
      <c r="Z77" s="34"/>
      <c r="AA77" s="34"/>
      <c r="AB77" s="34"/>
      <c r="AC77" s="80"/>
      <c r="AD77" s="33"/>
      <c r="AE77" s="34"/>
      <c r="AF77" s="34"/>
      <c r="AG77" s="34"/>
      <c r="AH77" s="35"/>
      <c r="AI77" s="78"/>
      <c r="AJ77" s="34"/>
      <c r="AK77" s="34"/>
      <c r="AL77" s="34"/>
      <c r="AM77" s="80"/>
      <c r="AN77" s="362" t="s">
        <v>140</v>
      </c>
      <c r="AO77" s="347" t="s">
        <v>139</v>
      </c>
      <c r="AP77" s="20"/>
      <c r="AQ77" s="20"/>
      <c r="AR77" s="20"/>
      <c r="AS77" s="20"/>
      <c r="AT77" s="20"/>
      <c r="AU77" s="20"/>
      <c r="AV77" s="20"/>
      <c r="AW77" s="20"/>
      <c r="AX77" s="20"/>
      <c r="AY77" s="20"/>
      <c r="AZ77" s="20"/>
      <c r="BA77" s="20"/>
      <c r="BB77" s="20"/>
      <c r="BC77" s="20"/>
      <c r="BD77" s="20"/>
      <c r="BE77" s="20"/>
      <c r="BF77" s="20"/>
      <c r="BG77" s="20"/>
      <c r="BH77" s="20"/>
      <c r="BI77" s="20"/>
      <c r="BJ77" s="20"/>
      <c r="BK77" s="20"/>
      <c r="BL77" s="20"/>
      <c r="BM77" s="20"/>
      <c r="BN77" s="20"/>
      <c r="BO77" s="20"/>
      <c r="BP77" s="20"/>
      <c r="BQ77" s="20"/>
      <c r="BR77" s="20"/>
      <c r="BS77" s="20"/>
      <c r="BT77" s="20"/>
      <c r="BU77" s="20"/>
      <c r="BV77" s="20"/>
      <c r="BW77" s="20"/>
      <c r="BX77" s="20"/>
      <c r="BY77" s="20"/>
      <c r="BZ77" s="20"/>
      <c r="CA77" s="20"/>
      <c r="CB77" s="20"/>
      <c r="CC77" s="20"/>
      <c r="CD77" s="20"/>
      <c r="CE77" s="20"/>
      <c r="CF77" s="20"/>
      <c r="CG77" s="20"/>
      <c r="CH77" s="20"/>
      <c r="CI77" s="20"/>
      <c r="CJ77" s="20"/>
      <c r="CK77" s="20"/>
      <c r="CL77" s="20"/>
      <c r="CM77" s="20"/>
      <c r="CN77" s="20"/>
      <c r="CO77" s="20"/>
      <c r="CP77" s="20"/>
      <c r="CQ77" s="20"/>
      <c r="CR77" s="20"/>
      <c r="CS77" s="20"/>
      <c r="CT77" s="20"/>
      <c r="CU77" s="20"/>
      <c r="CV77" s="20"/>
      <c r="CW77" s="20"/>
      <c r="CX77" s="20"/>
      <c r="CY77" s="20"/>
      <c r="CZ77" s="20"/>
      <c r="DA77" s="20"/>
      <c r="DB77" s="20"/>
      <c r="DC77" s="20"/>
      <c r="DD77" s="20"/>
      <c r="DE77" s="20"/>
      <c r="DF77" s="20"/>
      <c r="DG77" s="20"/>
      <c r="DH77" s="20"/>
      <c r="DI77" s="20"/>
      <c r="DJ77" s="20"/>
      <c r="DK77" s="20"/>
      <c r="DL77" s="20"/>
      <c r="DM77" s="20"/>
      <c r="DN77" s="20"/>
      <c r="DO77" s="20"/>
      <c r="DP77" s="20"/>
      <c r="DQ77" s="20"/>
      <c r="DR77" s="20"/>
      <c r="DS77" s="20"/>
      <c r="DT77" s="20"/>
      <c r="DU77" s="20"/>
      <c r="DV77" s="20"/>
      <c r="DW77" s="20"/>
      <c r="DX77" s="20"/>
      <c r="DY77" s="20"/>
      <c r="DZ77" s="20"/>
      <c r="EA77" s="20"/>
      <c r="EB77" s="20"/>
      <c r="EC77" s="20"/>
      <c r="ED77" s="20"/>
      <c r="EE77" s="20"/>
      <c r="EF77" s="20"/>
      <c r="EG77" s="20"/>
      <c r="EH77" s="20"/>
      <c r="EI77" s="20"/>
      <c r="EJ77" s="20"/>
      <c r="EK77" s="20"/>
      <c r="EL77" s="20"/>
      <c r="EM77" s="20"/>
    </row>
    <row r="78" spans="1:143" s="4" customFormat="1" ht="12.75" x14ac:dyDescent="0.2">
      <c r="A78" s="369" t="s">
        <v>411</v>
      </c>
      <c r="B78" s="209" t="s">
        <v>409</v>
      </c>
      <c r="C78" s="169" t="s">
        <v>246</v>
      </c>
      <c r="D78" s="229"/>
      <c r="E78" s="232"/>
      <c r="F78" s="231"/>
      <c r="G78" s="231"/>
      <c r="H78" s="231"/>
      <c r="I78" s="55"/>
      <c r="J78" s="232"/>
      <c r="K78" s="231"/>
      <c r="L78" s="231"/>
      <c r="M78" s="231"/>
      <c r="N78" s="233"/>
      <c r="O78" s="234"/>
      <c r="P78" s="231"/>
      <c r="Q78" s="231"/>
      <c r="R78" s="231"/>
      <c r="S78" s="55"/>
      <c r="T78" s="232"/>
      <c r="U78" s="231"/>
      <c r="V78" s="231"/>
      <c r="W78" s="231"/>
      <c r="X78" s="35"/>
      <c r="Y78" s="78">
        <v>0</v>
      </c>
      <c r="Z78" s="34">
        <v>2</v>
      </c>
      <c r="AA78" s="34">
        <v>0</v>
      </c>
      <c r="AB78" s="34" t="s">
        <v>32</v>
      </c>
      <c r="AC78" s="80">
        <v>2</v>
      </c>
      <c r="AD78" s="33"/>
      <c r="AE78" s="34"/>
      <c r="AF78" s="34"/>
      <c r="AG78" s="34"/>
      <c r="AH78" s="35"/>
      <c r="AI78" s="78"/>
      <c r="AJ78" s="34"/>
      <c r="AK78" s="34"/>
      <c r="AL78" s="34"/>
      <c r="AM78" s="233"/>
      <c r="AN78" s="377" t="s">
        <v>277</v>
      </c>
      <c r="AO78" s="371" t="s">
        <v>40</v>
      </c>
      <c r="AP78" s="264"/>
      <c r="AQ78" s="264"/>
      <c r="AR78" s="264"/>
      <c r="AS78" s="264"/>
      <c r="AT78" s="264"/>
      <c r="AU78" s="264"/>
      <c r="AV78" s="264"/>
      <c r="AW78" s="264"/>
      <c r="AX78" s="264"/>
      <c r="AY78" s="264"/>
      <c r="AZ78" s="264"/>
      <c r="BA78" s="264"/>
      <c r="BB78" s="264"/>
      <c r="BC78" s="264"/>
      <c r="BD78" s="264"/>
      <c r="BE78" s="264"/>
      <c r="BF78" s="264"/>
      <c r="BG78" s="264"/>
      <c r="BH78" s="264"/>
      <c r="BI78" s="264"/>
      <c r="BJ78" s="264"/>
      <c r="BK78" s="264"/>
      <c r="BL78" s="264"/>
      <c r="BM78" s="264"/>
      <c r="BN78" s="264"/>
      <c r="BO78" s="264"/>
      <c r="BP78" s="264"/>
      <c r="BQ78" s="264"/>
      <c r="BR78" s="264"/>
      <c r="BS78" s="264"/>
      <c r="BT78" s="264"/>
      <c r="BU78" s="264"/>
      <c r="BV78" s="264"/>
      <c r="BW78" s="264"/>
      <c r="BX78" s="264"/>
      <c r="BY78" s="264"/>
      <c r="BZ78" s="264"/>
      <c r="CA78" s="264"/>
      <c r="CB78" s="264"/>
      <c r="CC78" s="264"/>
      <c r="CD78" s="264"/>
      <c r="CE78" s="264"/>
      <c r="CF78" s="264"/>
      <c r="CG78" s="264"/>
      <c r="CH78" s="264"/>
      <c r="CI78" s="264"/>
      <c r="CJ78" s="264"/>
      <c r="CK78" s="264"/>
      <c r="CL78" s="264"/>
      <c r="CM78" s="264"/>
      <c r="CN78" s="264"/>
      <c r="CO78" s="264"/>
      <c r="CP78" s="264"/>
      <c r="CQ78" s="264"/>
      <c r="CR78" s="264"/>
      <c r="CS78" s="264"/>
      <c r="CT78" s="264"/>
      <c r="CU78" s="264"/>
      <c r="CV78" s="264"/>
      <c r="CW78" s="264"/>
      <c r="CX78" s="264"/>
      <c r="CY78" s="264"/>
      <c r="CZ78" s="264"/>
      <c r="DA78" s="264"/>
      <c r="DB78" s="264"/>
      <c r="DC78" s="264"/>
      <c r="DD78" s="264"/>
      <c r="DE78" s="264"/>
      <c r="DF78" s="264"/>
      <c r="DG78" s="264"/>
      <c r="DH78" s="264"/>
      <c r="DI78" s="264"/>
      <c r="DJ78" s="264"/>
      <c r="DK78" s="264"/>
      <c r="DL78" s="264"/>
      <c r="DM78" s="264"/>
      <c r="DN78" s="264"/>
      <c r="DO78" s="264"/>
      <c r="DP78" s="264"/>
      <c r="DQ78" s="264"/>
      <c r="DR78" s="264"/>
      <c r="DS78" s="264"/>
      <c r="DT78" s="264"/>
      <c r="DU78" s="264"/>
      <c r="DV78" s="264"/>
      <c r="DW78" s="264"/>
      <c r="DX78" s="264"/>
      <c r="DY78" s="264"/>
      <c r="DZ78" s="264"/>
      <c r="EA78" s="264"/>
      <c r="EB78" s="264"/>
      <c r="EC78" s="264"/>
      <c r="ED78" s="264"/>
      <c r="EE78" s="264"/>
      <c r="EF78" s="264"/>
      <c r="EG78" s="264"/>
      <c r="EH78" s="264"/>
      <c r="EI78" s="264"/>
      <c r="EJ78" s="264"/>
      <c r="EK78" s="264"/>
      <c r="EL78" s="264"/>
      <c r="EM78" s="264"/>
    </row>
    <row r="79" spans="1:143" s="4" customFormat="1" ht="12.75" x14ac:dyDescent="0.2">
      <c r="A79" s="32" t="s">
        <v>412</v>
      </c>
      <c r="B79" s="209" t="s">
        <v>410</v>
      </c>
      <c r="C79" s="169" t="s">
        <v>247</v>
      </c>
      <c r="D79" s="229"/>
      <c r="E79" s="232"/>
      <c r="F79" s="231"/>
      <c r="G79" s="231"/>
      <c r="H79" s="231"/>
      <c r="I79" s="55"/>
      <c r="J79" s="232"/>
      <c r="K79" s="231"/>
      <c r="L79" s="231"/>
      <c r="M79" s="231"/>
      <c r="N79" s="233"/>
      <c r="O79" s="234"/>
      <c r="P79" s="231"/>
      <c r="Q79" s="231"/>
      <c r="R79" s="231"/>
      <c r="S79" s="55"/>
      <c r="T79" s="232"/>
      <c r="U79" s="231"/>
      <c r="V79" s="231"/>
      <c r="W79" s="231"/>
      <c r="X79" s="35"/>
      <c r="Y79" s="78"/>
      <c r="Z79" s="34"/>
      <c r="AA79" s="34"/>
      <c r="AB79" s="34"/>
      <c r="AC79" s="80"/>
      <c r="AD79" s="33">
        <v>0</v>
      </c>
      <c r="AE79" s="34">
        <v>2</v>
      </c>
      <c r="AF79" s="34">
        <v>0</v>
      </c>
      <c r="AG79" s="34" t="s">
        <v>32</v>
      </c>
      <c r="AH79" s="35">
        <v>3</v>
      </c>
      <c r="AI79" s="78"/>
      <c r="AJ79" s="34"/>
      <c r="AK79" s="34"/>
      <c r="AL79" s="34"/>
      <c r="AM79" s="233"/>
      <c r="AN79" s="377" t="s">
        <v>277</v>
      </c>
      <c r="AO79" s="371" t="s">
        <v>40</v>
      </c>
      <c r="AP79" s="264"/>
      <c r="AQ79" s="264"/>
      <c r="AR79" s="264"/>
      <c r="AS79" s="264"/>
      <c r="AT79" s="264"/>
      <c r="AU79" s="264"/>
      <c r="AV79" s="264"/>
      <c r="AW79" s="264"/>
      <c r="AX79" s="264"/>
      <c r="AY79" s="264"/>
      <c r="AZ79" s="264"/>
      <c r="BA79" s="264"/>
      <c r="BB79" s="264"/>
      <c r="BC79" s="264"/>
      <c r="BD79" s="264"/>
      <c r="BE79" s="264"/>
      <c r="BF79" s="264"/>
      <c r="BG79" s="264"/>
      <c r="BH79" s="264"/>
      <c r="BI79" s="264"/>
      <c r="BJ79" s="264"/>
      <c r="BK79" s="264"/>
      <c r="BL79" s="264"/>
      <c r="BM79" s="264"/>
      <c r="BN79" s="264"/>
      <c r="BO79" s="264"/>
      <c r="BP79" s="264"/>
      <c r="BQ79" s="264"/>
      <c r="BR79" s="264"/>
      <c r="BS79" s="264"/>
      <c r="BT79" s="264"/>
      <c r="BU79" s="264"/>
      <c r="BV79" s="264"/>
      <c r="BW79" s="264"/>
      <c r="BX79" s="264"/>
      <c r="BY79" s="264"/>
      <c r="BZ79" s="264"/>
      <c r="CA79" s="264"/>
      <c r="CB79" s="264"/>
      <c r="CC79" s="264"/>
      <c r="CD79" s="264"/>
      <c r="CE79" s="264"/>
      <c r="CF79" s="264"/>
      <c r="CG79" s="264"/>
      <c r="CH79" s="264"/>
      <c r="CI79" s="264"/>
      <c r="CJ79" s="264"/>
      <c r="CK79" s="264"/>
      <c r="CL79" s="264"/>
      <c r="CM79" s="264"/>
      <c r="CN79" s="264"/>
      <c r="CO79" s="264"/>
      <c r="CP79" s="264"/>
      <c r="CQ79" s="264"/>
      <c r="CR79" s="264"/>
      <c r="CS79" s="264"/>
      <c r="CT79" s="264"/>
      <c r="CU79" s="264"/>
      <c r="CV79" s="264"/>
      <c r="CW79" s="264"/>
      <c r="CX79" s="264"/>
      <c r="CY79" s="264"/>
      <c r="CZ79" s="264"/>
      <c r="DA79" s="264"/>
      <c r="DB79" s="264"/>
      <c r="DC79" s="264"/>
      <c r="DD79" s="264"/>
      <c r="DE79" s="264"/>
      <c r="DF79" s="264"/>
      <c r="DG79" s="264"/>
      <c r="DH79" s="264"/>
      <c r="DI79" s="264"/>
      <c r="DJ79" s="264"/>
      <c r="DK79" s="264"/>
      <c r="DL79" s="264"/>
      <c r="DM79" s="264"/>
      <c r="DN79" s="264"/>
      <c r="DO79" s="264"/>
      <c r="DP79" s="264"/>
      <c r="DQ79" s="264"/>
      <c r="DR79" s="264"/>
      <c r="DS79" s="264"/>
      <c r="DT79" s="264"/>
      <c r="DU79" s="264"/>
      <c r="DV79" s="264"/>
      <c r="DW79" s="264"/>
      <c r="DX79" s="264"/>
      <c r="DY79" s="264"/>
      <c r="DZ79" s="264"/>
      <c r="EA79" s="264"/>
      <c r="EB79" s="264"/>
      <c r="EC79" s="264"/>
      <c r="ED79" s="264"/>
      <c r="EE79" s="264"/>
      <c r="EF79" s="264"/>
      <c r="EG79" s="264"/>
      <c r="EH79" s="264"/>
      <c r="EI79" s="264"/>
      <c r="EJ79" s="264"/>
      <c r="EK79" s="264"/>
      <c r="EL79" s="264"/>
      <c r="EM79" s="264"/>
    </row>
    <row r="80" spans="1:143" s="4" customFormat="1" ht="12.75" x14ac:dyDescent="0.2">
      <c r="A80" s="32" t="s">
        <v>418</v>
      </c>
      <c r="B80" s="209" t="s">
        <v>408</v>
      </c>
      <c r="C80" s="216" t="s">
        <v>248</v>
      </c>
      <c r="D80" s="229"/>
      <c r="E80" s="232"/>
      <c r="F80" s="231"/>
      <c r="G80" s="231"/>
      <c r="H80" s="231"/>
      <c r="I80" s="55"/>
      <c r="J80" s="232"/>
      <c r="K80" s="231"/>
      <c r="L80" s="231"/>
      <c r="M80" s="231"/>
      <c r="N80" s="233"/>
      <c r="O80" s="234"/>
      <c r="P80" s="231"/>
      <c r="Q80" s="231"/>
      <c r="R80" s="231"/>
      <c r="S80" s="55"/>
      <c r="T80" s="232"/>
      <c r="U80" s="231"/>
      <c r="V80" s="231"/>
      <c r="W80" s="231"/>
      <c r="X80" s="35"/>
      <c r="Y80" s="78"/>
      <c r="Z80" s="34"/>
      <c r="AA80" s="34"/>
      <c r="AB80" s="34"/>
      <c r="AC80" s="80"/>
      <c r="AD80" s="33"/>
      <c r="AE80" s="34"/>
      <c r="AF80" s="34"/>
      <c r="AG80" s="34"/>
      <c r="AH80" s="35"/>
      <c r="AI80" s="78">
        <v>0</v>
      </c>
      <c r="AJ80" s="34">
        <v>0</v>
      </c>
      <c r="AK80" s="34">
        <v>1</v>
      </c>
      <c r="AL80" s="34" t="s">
        <v>32</v>
      </c>
      <c r="AM80" s="233">
        <v>10</v>
      </c>
      <c r="AN80" s="377" t="s">
        <v>396</v>
      </c>
      <c r="AO80" s="371" t="s">
        <v>413</v>
      </c>
      <c r="AP80" s="264"/>
      <c r="AQ80" s="264"/>
      <c r="AR80" s="264"/>
      <c r="AS80" s="264"/>
      <c r="AT80" s="264"/>
      <c r="AU80" s="264"/>
      <c r="AV80" s="264"/>
      <c r="AW80" s="264"/>
      <c r="AX80" s="264"/>
      <c r="AY80" s="264"/>
      <c r="AZ80" s="264"/>
      <c r="BA80" s="264"/>
      <c r="BB80" s="264"/>
      <c r="BC80" s="264"/>
      <c r="BD80" s="264"/>
      <c r="BE80" s="264"/>
      <c r="BF80" s="264"/>
      <c r="BG80" s="264"/>
      <c r="BH80" s="264"/>
      <c r="BI80" s="264"/>
      <c r="BJ80" s="264"/>
      <c r="BK80" s="264"/>
      <c r="BL80" s="264"/>
      <c r="BM80" s="264"/>
      <c r="BN80" s="264"/>
      <c r="BO80" s="264"/>
      <c r="BP80" s="264"/>
      <c r="BQ80" s="264"/>
      <c r="BR80" s="264"/>
      <c r="BS80" s="264"/>
      <c r="BT80" s="264"/>
      <c r="BU80" s="264"/>
      <c r="BV80" s="264"/>
      <c r="BW80" s="264"/>
      <c r="BX80" s="264"/>
      <c r="BY80" s="264"/>
      <c r="BZ80" s="264"/>
      <c r="CA80" s="264"/>
      <c r="CB80" s="264"/>
      <c r="CC80" s="264"/>
      <c r="CD80" s="264"/>
      <c r="CE80" s="264"/>
      <c r="CF80" s="264"/>
      <c r="CG80" s="264"/>
      <c r="CH80" s="264"/>
      <c r="CI80" s="264"/>
      <c r="CJ80" s="264"/>
      <c r="CK80" s="264"/>
      <c r="CL80" s="264"/>
      <c r="CM80" s="264"/>
      <c r="CN80" s="264"/>
      <c r="CO80" s="264"/>
      <c r="CP80" s="264"/>
      <c r="CQ80" s="264"/>
      <c r="CR80" s="264"/>
      <c r="CS80" s="264"/>
      <c r="CT80" s="264"/>
      <c r="CU80" s="264"/>
      <c r="CV80" s="264"/>
      <c r="CW80" s="264"/>
      <c r="CX80" s="264"/>
      <c r="CY80" s="264"/>
      <c r="CZ80" s="264"/>
      <c r="DA80" s="264"/>
      <c r="DB80" s="264"/>
      <c r="DC80" s="264"/>
      <c r="DD80" s="264"/>
      <c r="DE80" s="264"/>
      <c r="DF80" s="264"/>
      <c r="DG80" s="264"/>
      <c r="DH80" s="264"/>
      <c r="DI80" s="264"/>
      <c r="DJ80" s="264"/>
      <c r="DK80" s="264"/>
      <c r="DL80" s="264"/>
      <c r="DM80" s="264"/>
      <c r="DN80" s="264"/>
      <c r="DO80" s="264"/>
      <c r="DP80" s="264"/>
      <c r="DQ80" s="264"/>
      <c r="DR80" s="264"/>
      <c r="DS80" s="264"/>
      <c r="DT80" s="264"/>
      <c r="DU80" s="264"/>
      <c r="DV80" s="264"/>
      <c r="DW80" s="264"/>
      <c r="DX80" s="264"/>
      <c r="DY80" s="264"/>
      <c r="DZ80" s="264"/>
      <c r="EA80" s="264"/>
      <c r="EB80" s="264"/>
      <c r="EC80" s="264"/>
      <c r="ED80" s="264"/>
      <c r="EE80" s="264"/>
      <c r="EF80" s="264"/>
      <c r="EG80" s="264"/>
      <c r="EH80" s="264"/>
      <c r="EI80" s="264"/>
      <c r="EJ80" s="264"/>
      <c r="EK80" s="264"/>
      <c r="EL80" s="264"/>
      <c r="EM80" s="264"/>
    </row>
    <row r="81" spans="1:143" s="4" customFormat="1" ht="12.75" x14ac:dyDescent="0.2">
      <c r="A81" s="98" t="s">
        <v>192</v>
      </c>
      <c r="B81" s="214" t="s">
        <v>103</v>
      </c>
      <c r="C81" s="217" t="s">
        <v>249</v>
      </c>
      <c r="D81" s="229"/>
      <c r="E81" s="232"/>
      <c r="F81" s="231"/>
      <c r="G81" s="231"/>
      <c r="H81" s="231"/>
      <c r="I81" s="55"/>
      <c r="J81" s="232"/>
      <c r="K81" s="231"/>
      <c r="L81" s="231"/>
      <c r="M81" s="231"/>
      <c r="N81" s="233"/>
      <c r="O81" s="234"/>
      <c r="P81" s="231"/>
      <c r="Q81" s="231"/>
      <c r="R81" s="231"/>
      <c r="S81" s="55"/>
      <c r="T81" s="235" t="s">
        <v>102</v>
      </c>
      <c r="U81" s="231"/>
      <c r="V81" s="231"/>
      <c r="W81" s="231" t="s">
        <v>32</v>
      </c>
      <c r="X81" s="233">
        <v>0</v>
      </c>
      <c r="Y81" s="234"/>
      <c r="Z81" s="231"/>
      <c r="AA81" s="231"/>
      <c r="AB81" s="231"/>
      <c r="AC81" s="55"/>
      <c r="AD81" s="232"/>
      <c r="AE81" s="231"/>
      <c r="AF81" s="231"/>
      <c r="AG81" s="34"/>
      <c r="AH81" s="233"/>
      <c r="AI81" s="234"/>
      <c r="AJ81" s="231"/>
      <c r="AK81" s="231"/>
      <c r="AL81" s="231"/>
      <c r="AM81" s="233"/>
      <c r="AN81" s="370" t="s">
        <v>396</v>
      </c>
      <c r="AO81" s="85" t="s">
        <v>90</v>
      </c>
      <c r="AP81" s="264"/>
      <c r="AQ81" s="264"/>
      <c r="AR81" s="264"/>
      <c r="AS81" s="264"/>
      <c r="AT81" s="264"/>
      <c r="AU81" s="264"/>
      <c r="AV81" s="264"/>
      <c r="AW81" s="264"/>
      <c r="AX81" s="264"/>
      <c r="AY81" s="264"/>
      <c r="AZ81" s="264"/>
      <c r="BA81" s="264"/>
      <c r="BB81" s="264"/>
      <c r="BC81" s="264"/>
      <c r="BD81" s="264"/>
      <c r="BE81" s="264"/>
      <c r="BF81" s="264"/>
      <c r="BG81" s="264"/>
      <c r="BH81" s="264"/>
      <c r="BI81" s="264"/>
      <c r="BJ81" s="264"/>
      <c r="BK81" s="264"/>
      <c r="BL81" s="264"/>
      <c r="BM81" s="264"/>
      <c r="BN81" s="264"/>
      <c r="BO81" s="264"/>
      <c r="BP81" s="264"/>
      <c r="BQ81" s="264"/>
      <c r="BR81" s="264"/>
      <c r="BS81" s="264"/>
      <c r="BT81" s="264"/>
      <c r="BU81" s="264"/>
      <c r="BV81" s="264"/>
      <c r="BW81" s="264"/>
      <c r="BX81" s="264"/>
      <c r="BY81" s="264"/>
      <c r="BZ81" s="264"/>
      <c r="CA81" s="264"/>
      <c r="CB81" s="264"/>
      <c r="CC81" s="264"/>
      <c r="CD81" s="264"/>
      <c r="CE81" s="264"/>
      <c r="CF81" s="264"/>
      <c r="CG81" s="264"/>
      <c r="CH81" s="264"/>
      <c r="CI81" s="264"/>
      <c r="CJ81" s="264"/>
      <c r="CK81" s="264"/>
      <c r="CL81" s="264"/>
      <c r="CM81" s="264"/>
      <c r="CN81" s="264"/>
      <c r="CO81" s="264"/>
      <c r="CP81" s="264"/>
      <c r="CQ81" s="264"/>
      <c r="CR81" s="264"/>
      <c r="CS81" s="264"/>
      <c r="CT81" s="264"/>
      <c r="CU81" s="264"/>
      <c r="CV81" s="264"/>
      <c r="CW81" s="264"/>
      <c r="CX81" s="264"/>
      <c r="CY81" s="264"/>
      <c r="CZ81" s="264"/>
      <c r="DA81" s="264"/>
      <c r="DB81" s="264"/>
      <c r="DC81" s="264"/>
      <c r="DD81" s="264"/>
      <c r="DE81" s="264"/>
      <c r="DF81" s="264"/>
      <c r="DG81" s="264"/>
      <c r="DH81" s="264"/>
      <c r="DI81" s="264"/>
      <c r="DJ81" s="264"/>
      <c r="DK81" s="264"/>
      <c r="DL81" s="264"/>
      <c r="DM81" s="264"/>
      <c r="DN81" s="264"/>
      <c r="DO81" s="264"/>
      <c r="DP81" s="264"/>
      <c r="DQ81" s="264"/>
      <c r="DR81" s="264"/>
      <c r="DS81" s="264"/>
      <c r="DT81" s="264"/>
      <c r="DU81" s="264"/>
      <c r="DV81" s="264"/>
      <c r="DW81" s="264"/>
      <c r="DX81" s="264"/>
      <c r="DY81" s="264"/>
      <c r="DZ81" s="264"/>
      <c r="EA81" s="264"/>
      <c r="EB81" s="264"/>
      <c r="EC81" s="264"/>
      <c r="ED81" s="264"/>
      <c r="EE81" s="264"/>
      <c r="EF81" s="264"/>
      <c r="EG81" s="264"/>
      <c r="EH81" s="264"/>
      <c r="EI81" s="264"/>
      <c r="EJ81" s="264"/>
      <c r="EK81" s="264"/>
      <c r="EL81" s="264"/>
      <c r="EM81" s="264"/>
    </row>
    <row r="82" spans="1:143" s="16" customFormat="1" ht="12.75" customHeight="1" thickBot="1" x14ac:dyDescent="0.25">
      <c r="A82" s="98" t="s">
        <v>193</v>
      </c>
      <c r="B82" s="58" t="s">
        <v>101</v>
      </c>
      <c r="C82" s="43" t="s">
        <v>250</v>
      </c>
      <c r="D82" s="230"/>
      <c r="E82" s="44"/>
      <c r="F82" s="45"/>
      <c r="G82" s="45"/>
      <c r="H82" s="45"/>
      <c r="I82" s="115"/>
      <c r="J82" s="44"/>
      <c r="K82" s="45"/>
      <c r="L82" s="45"/>
      <c r="M82" s="45"/>
      <c r="N82" s="46"/>
      <c r="O82" s="177"/>
      <c r="P82" s="45"/>
      <c r="Q82" s="45"/>
      <c r="R82" s="45"/>
      <c r="S82" s="115"/>
      <c r="T82" s="44"/>
      <c r="U82" s="45"/>
      <c r="V82" s="45"/>
      <c r="W82" s="45"/>
      <c r="X82" s="46"/>
      <c r="Y82" s="177"/>
      <c r="Z82" s="45"/>
      <c r="AA82" s="45"/>
      <c r="AB82" s="45"/>
      <c r="AC82" s="115"/>
      <c r="AD82" s="44"/>
      <c r="AE82" s="45"/>
      <c r="AF82" s="45"/>
      <c r="AG82" s="45"/>
      <c r="AH82" s="46"/>
      <c r="AI82" s="177">
        <v>0</v>
      </c>
      <c r="AJ82" s="45">
        <v>480</v>
      </c>
      <c r="AK82" s="45"/>
      <c r="AL82" s="45" t="s">
        <v>32</v>
      </c>
      <c r="AM82" s="46">
        <v>20</v>
      </c>
      <c r="AN82" s="337" t="s">
        <v>396</v>
      </c>
      <c r="AO82" s="99" t="s">
        <v>90</v>
      </c>
      <c r="AP82" s="20"/>
      <c r="AQ82" s="20"/>
      <c r="AR82" s="20"/>
      <c r="AS82" s="20"/>
      <c r="AT82" s="20"/>
      <c r="AU82" s="20"/>
      <c r="AV82" s="20"/>
      <c r="AW82" s="20"/>
      <c r="AX82" s="20"/>
      <c r="AY82" s="20"/>
      <c r="AZ82" s="20"/>
      <c r="BA82" s="20"/>
      <c r="BB82" s="20"/>
      <c r="BC82" s="20"/>
      <c r="BD82" s="20"/>
      <c r="BE82" s="20"/>
      <c r="BF82" s="20"/>
      <c r="BG82" s="20"/>
      <c r="BH82" s="20"/>
      <c r="BI82" s="20"/>
      <c r="BJ82" s="20"/>
      <c r="BK82" s="20"/>
      <c r="BL82" s="20"/>
      <c r="BM82" s="20"/>
      <c r="BN82" s="20"/>
      <c r="BO82" s="20"/>
      <c r="BP82" s="20"/>
      <c r="BQ82" s="20"/>
      <c r="BR82" s="20"/>
      <c r="BS82" s="20"/>
      <c r="BT82" s="20"/>
      <c r="BU82" s="20"/>
      <c r="BV82" s="20"/>
      <c r="BW82" s="20"/>
      <c r="BX82" s="20"/>
      <c r="BY82" s="20"/>
      <c r="BZ82" s="20"/>
      <c r="CA82" s="20"/>
      <c r="CB82" s="20"/>
      <c r="CC82" s="20"/>
      <c r="CD82" s="20"/>
      <c r="CE82" s="20"/>
      <c r="CF82" s="20"/>
      <c r="CG82" s="20"/>
      <c r="CH82" s="20"/>
      <c r="CI82" s="20"/>
      <c r="CJ82" s="20"/>
      <c r="CK82" s="20"/>
      <c r="CL82" s="20"/>
      <c r="CM82" s="20"/>
      <c r="CN82" s="20"/>
      <c r="CO82" s="20"/>
      <c r="CP82" s="20"/>
      <c r="CQ82" s="20"/>
      <c r="CR82" s="20"/>
      <c r="CS82" s="20"/>
      <c r="CT82" s="20"/>
      <c r="CU82" s="20"/>
      <c r="CV82" s="20"/>
      <c r="CW82" s="20"/>
      <c r="CX82" s="20"/>
      <c r="CY82" s="20"/>
      <c r="CZ82" s="20"/>
      <c r="DA82" s="20"/>
      <c r="DB82" s="20"/>
      <c r="DC82" s="20"/>
      <c r="DD82" s="20"/>
      <c r="DE82" s="20"/>
      <c r="DF82" s="20"/>
      <c r="DG82" s="20"/>
      <c r="DH82" s="20"/>
      <c r="DI82" s="20"/>
      <c r="DJ82" s="20"/>
      <c r="DK82" s="20"/>
      <c r="DL82" s="20"/>
      <c r="DM82" s="20"/>
      <c r="DN82" s="20"/>
      <c r="DO82" s="20"/>
      <c r="DP82" s="20"/>
      <c r="DQ82" s="20"/>
      <c r="DR82" s="20"/>
      <c r="DS82" s="20"/>
      <c r="DT82" s="20"/>
      <c r="DU82" s="20"/>
      <c r="DV82" s="20"/>
      <c r="DW82" s="20"/>
      <c r="DX82" s="20"/>
      <c r="DY82" s="20"/>
      <c r="DZ82" s="20"/>
      <c r="EA82" s="20"/>
      <c r="EB82" s="20"/>
      <c r="EC82" s="20"/>
      <c r="ED82" s="20"/>
      <c r="EE82" s="20"/>
      <c r="EF82" s="20"/>
      <c r="EG82" s="20"/>
      <c r="EH82" s="20"/>
      <c r="EI82" s="20"/>
      <c r="EJ82" s="20"/>
      <c r="EK82" s="20"/>
      <c r="EL82" s="20"/>
      <c r="EM82" s="20"/>
    </row>
    <row r="83" spans="1:143" s="54" customFormat="1" ht="12.75" customHeight="1" thickBot="1" x14ac:dyDescent="0.25">
      <c r="A83" s="51"/>
      <c r="B83" s="179" t="s">
        <v>87</v>
      </c>
      <c r="C83" s="179"/>
      <c r="D83" s="180">
        <f>SUM(I83,N83,S83,X83,AC83,AH83,AM83)</f>
        <v>35</v>
      </c>
      <c r="E83" s="180">
        <f>SUM(E78:E82,E76:E77)</f>
        <v>0</v>
      </c>
      <c r="F83" s="182">
        <f>SUM(F78:F82,F76:F77)</f>
        <v>2</v>
      </c>
      <c r="G83" s="182">
        <f>SUM(G78:G82,G76:G77)</f>
        <v>0</v>
      </c>
      <c r="H83" s="183"/>
      <c r="I83" s="182">
        <f>SUM(I78:I82,I76:I77)</f>
        <v>0</v>
      </c>
      <c r="J83" s="180">
        <f>SUM(J78:J82,J76:J77)</f>
        <v>0</v>
      </c>
      <c r="K83" s="182">
        <f>SUM(K78:K82,K76:K77)</f>
        <v>2</v>
      </c>
      <c r="L83" s="182">
        <f>SUM(L78:L82,L76:L77)</f>
        <v>0</v>
      </c>
      <c r="M83" s="183"/>
      <c r="N83" s="182">
        <f>SUM(N78:N82,N76:N77)</f>
        <v>0</v>
      </c>
      <c r="O83" s="181">
        <f>SUM(O78:O82,O76:O77)</f>
        <v>0</v>
      </c>
      <c r="P83" s="182">
        <f>SUM(P78:P82,P76:P77)</f>
        <v>0</v>
      </c>
      <c r="Q83" s="182">
        <f>SUM(Q78:Q82,Q76:Q77)</f>
        <v>0</v>
      </c>
      <c r="R83" s="183"/>
      <c r="S83" s="182">
        <f>SUM(S78:S82,S76:S77)</f>
        <v>0</v>
      </c>
      <c r="T83" s="182">
        <f>SUM(T78:T82,T76:T77)</f>
        <v>0</v>
      </c>
      <c r="U83" s="182">
        <f>SUM(U78:U82,U76:U77)</f>
        <v>0</v>
      </c>
      <c r="V83" s="182">
        <f>SUM(V78:V82,V76:V77)</f>
        <v>0</v>
      </c>
      <c r="W83" s="183"/>
      <c r="X83" s="182">
        <f>SUM(X78:X82,X76:X77)</f>
        <v>0</v>
      </c>
      <c r="Y83" s="182">
        <f>SUM(Y78:Y82,Y76:Y77)</f>
        <v>0</v>
      </c>
      <c r="Z83" s="182">
        <f>SUM(Z78:Z82,Z76:Z77)</f>
        <v>2</v>
      </c>
      <c r="AA83" s="182">
        <f>SUM(AA78:AA82,AA76:AA77)</f>
        <v>0</v>
      </c>
      <c r="AB83" s="183"/>
      <c r="AC83" s="182">
        <f>SUM(AC78:AC82,AC76:AC77)</f>
        <v>2</v>
      </c>
      <c r="AD83" s="182">
        <f>SUM(AD78:AD82,AD76:AD77)</f>
        <v>0</v>
      </c>
      <c r="AE83" s="182">
        <f>SUM(AE78:AE82,AE76:AE77)</f>
        <v>2</v>
      </c>
      <c r="AF83" s="182">
        <f>SUM(AF78:AF82,AF76:AF77)</f>
        <v>0</v>
      </c>
      <c r="AG83" s="183"/>
      <c r="AH83" s="182">
        <f>SUM(AH78:AH82,AH76:AH77)</f>
        <v>3</v>
      </c>
      <c r="AI83" s="182">
        <f>SUM(AI78:AI82,AI76:AI77)</f>
        <v>0</v>
      </c>
      <c r="AJ83" s="182">
        <f>SUM(AJ78:AJ82,AJ76:AJ77)</f>
        <v>480</v>
      </c>
      <c r="AK83" s="182">
        <f>SUM(AK78:AK82,AK76:AK77)</f>
        <v>1</v>
      </c>
      <c r="AL83" s="183"/>
      <c r="AM83" s="182">
        <f>SUM(AM78:AM82,AM76:AM77)</f>
        <v>30</v>
      </c>
      <c r="AN83" s="359"/>
      <c r="AO83" s="342"/>
    </row>
    <row r="84" spans="1:143" s="270" customFormat="1" ht="12.75" customHeight="1" thickBot="1" x14ac:dyDescent="0.25">
      <c r="A84" s="69"/>
      <c r="B84" s="75" t="s">
        <v>92</v>
      </c>
      <c r="C84" s="70"/>
      <c r="D84" s="111">
        <f>SUM(D83,D74,D68,D61,D51,D40,D31)</f>
        <v>195</v>
      </c>
      <c r="E84" s="71">
        <f>SUM(E83,E74,E68,E61,E51,E40,E31)</f>
        <v>14</v>
      </c>
      <c r="F84" s="72">
        <f t="shared" ref="F84:I84" si="78">SUM(F83,F74,F68,F61,F51,F40,F31)</f>
        <v>12</v>
      </c>
      <c r="G84" s="72">
        <f t="shared" si="78"/>
        <v>0</v>
      </c>
      <c r="H84" s="73"/>
      <c r="I84" s="74">
        <f t="shared" si="78"/>
        <v>32</v>
      </c>
      <c r="J84" s="71">
        <f>SUM(J83,J74,J68,J61,J51,J40,J31)</f>
        <v>6</v>
      </c>
      <c r="K84" s="72">
        <f t="shared" ref="K84" si="79">SUM(K83,K74,K68,K61,K51,K40,K31)</f>
        <v>18</v>
      </c>
      <c r="L84" s="72">
        <f t="shared" ref="L84" si="80">SUM(L83,L74,L68,L61,L51,L40,L31)</f>
        <v>0</v>
      </c>
      <c r="M84" s="73"/>
      <c r="N84" s="74">
        <f t="shared" ref="N84" si="81">SUM(N83,N74,N68,N61,N51,N40,N31)</f>
        <v>27</v>
      </c>
      <c r="O84" s="71">
        <f>SUM(O83,O74,O68,O61,O51,O40,O31)</f>
        <v>14</v>
      </c>
      <c r="P84" s="72">
        <f t="shared" ref="P84" si="82">SUM(P83,P74,P68,P61,P51,P40,P31)</f>
        <v>11</v>
      </c>
      <c r="Q84" s="72">
        <f t="shared" ref="Q84" si="83">SUM(Q83,Q74,Q68,Q61,Q51,Q40,Q31)</f>
        <v>0</v>
      </c>
      <c r="R84" s="73"/>
      <c r="S84" s="74">
        <f t="shared" ref="S84" si="84">SUM(S83,S74,S68,S61,S51,S40,S31)</f>
        <v>29</v>
      </c>
      <c r="T84" s="71">
        <f>SUM(T83,T74,T68,T61,T51,T40,T31)</f>
        <v>8</v>
      </c>
      <c r="U84" s="72">
        <f t="shared" ref="U84" si="85">SUM(U83,U74,U68,U61,U51,U40,U31)</f>
        <v>8</v>
      </c>
      <c r="V84" s="72">
        <f t="shared" ref="V84" si="86">SUM(V83,V74,V68,V61,V51,V40,V31)</f>
        <v>0</v>
      </c>
      <c r="W84" s="73"/>
      <c r="X84" s="74">
        <f t="shared" ref="X84" si="87">SUM(X83,X74,X68,X61,X51,X40,X31)</f>
        <v>22</v>
      </c>
      <c r="Y84" s="71">
        <f>SUM(Y83,Y74,Y68,Y61,Y51,Y40,Y31)</f>
        <v>12</v>
      </c>
      <c r="Z84" s="72">
        <f t="shared" ref="Z84" si="88">SUM(Z83,Z74,Z68,Z61,Z51,Z40,Z31)</f>
        <v>11</v>
      </c>
      <c r="AA84" s="72">
        <f t="shared" ref="AA84" si="89">SUM(AA83,AA74,AA68,AA61,AA51,AA40,AA31)</f>
        <v>1</v>
      </c>
      <c r="AB84" s="73"/>
      <c r="AC84" s="74">
        <f t="shared" ref="AC84" si="90">SUM(AC83,AC74,AC68,AC61,AC51,AC40,AC31)</f>
        <v>29</v>
      </c>
      <c r="AD84" s="71">
        <f>SUM(AD83,AD74,AD68,AD61,AD51,AD40,AD31)</f>
        <v>10</v>
      </c>
      <c r="AE84" s="72">
        <f t="shared" ref="AE84" si="91">SUM(AE83,AE74,AE68,AE61,AE51,AE40,AE31)</f>
        <v>9</v>
      </c>
      <c r="AF84" s="72">
        <f t="shared" ref="AF84" si="92">SUM(AF83,AF74,AF68,AF61,AF51,AF40,AF31)</f>
        <v>0</v>
      </c>
      <c r="AG84" s="73"/>
      <c r="AH84" s="74">
        <f t="shared" ref="AH84" si="93">SUM(AH83,AH74,AH68,AH61,AH51,AH40,AH31)</f>
        <v>26</v>
      </c>
      <c r="AI84" s="71">
        <f>SUM(AI83,AI74,AI68,AI61,AI51,AI40,AI31)</f>
        <v>0</v>
      </c>
      <c r="AJ84" s="72">
        <f t="shared" ref="AJ84" si="94">SUM(AJ83,AJ74,AJ68,AJ61,AJ51,AJ40,AJ31)</f>
        <v>480</v>
      </c>
      <c r="AK84" s="72">
        <f t="shared" ref="AK84" si="95">SUM(AK83,AK74,AK68,AK61,AK51,AK40,AK31)</f>
        <v>1</v>
      </c>
      <c r="AL84" s="73"/>
      <c r="AM84" s="74">
        <f t="shared" ref="AM84" si="96">SUM(AM83,AM74,AM68,AM61,AM51,AM40,AM31)</f>
        <v>30</v>
      </c>
      <c r="AN84" s="349"/>
      <c r="AO84" s="348"/>
    </row>
    <row r="85" spans="1:143" s="270" customFormat="1" ht="12.75" customHeight="1" thickBot="1" x14ac:dyDescent="0.25">
      <c r="A85" s="69"/>
      <c r="B85" s="271" t="s">
        <v>93</v>
      </c>
      <c r="C85" s="75"/>
      <c r="D85" s="111">
        <f>SUM(I84,N84,S84,X84,AC84,AH84,AM84)</f>
        <v>195</v>
      </c>
      <c r="E85" s="71">
        <f>E84*13</f>
        <v>182</v>
      </c>
      <c r="F85" s="72">
        <f>F84*13</f>
        <v>156</v>
      </c>
      <c r="G85" s="72">
        <f>G84*13</f>
        <v>0</v>
      </c>
      <c r="H85" s="76">
        <f>SUM(E85:G85)</f>
        <v>338</v>
      </c>
      <c r="I85" s="74"/>
      <c r="J85" s="71">
        <f>J84*13</f>
        <v>78</v>
      </c>
      <c r="K85" s="72">
        <f>K84*13</f>
        <v>234</v>
      </c>
      <c r="L85" s="72">
        <f>L84*13</f>
        <v>0</v>
      </c>
      <c r="M85" s="76">
        <f>SUM(J85:L85)</f>
        <v>312</v>
      </c>
      <c r="N85" s="74"/>
      <c r="O85" s="72">
        <f>O84*13</f>
        <v>182</v>
      </c>
      <c r="P85" s="72">
        <f>P84*13</f>
        <v>143</v>
      </c>
      <c r="Q85" s="72">
        <f>Q84*13</f>
        <v>0</v>
      </c>
      <c r="R85" s="76">
        <f>SUM(O85:Q85)</f>
        <v>325</v>
      </c>
      <c r="S85" s="72"/>
      <c r="T85" s="72">
        <f>T84*13</f>
        <v>104</v>
      </c>
      <c r="U85" s="72">
        <f>U84*13</f>
        <v>104</v>
      </c>
      <c r="V85" s="72">
        <f>V84*13</f>
        <v>0</v>
      </c>
      <c r="W85" s="76">
        <f>SUM(T85:V85)</f>
        <v>208</v>
      </c>
      <c r="X85" s="72"/>
      <c r="Y85" s="72">
        <f>Y84*13</f>
        <v>156</v>
      </c>
      <c r="Z85" s="72">
        <f>Z84*13</f>
        <v>143</v>
      </c>
      <c r="AA85" s="72">
        <f>AA84*13</f>
        <v>13</v>
      </c>
      <c r="AB85" s="76">
        <f>SUM(Y85:AA85)</f>
        <v>312</v>
      </c>
      <c r="AC85" s="72"/>
      <c r="AD85" s="72">
        <f>AD84*13</f>
        <v>130</v>
      </c>
      <c r="AE85" s="72">
        <f>AE84*13</f>
        <v>117</v>
      </c>
      <c r="AF85" s="72">
        <f>AF84*13</f>
        <v>0</v>
      </c>
      <c r="AG85" s="76">
        <f>SUM(AD85:AF85)</f>
        <v>247</v>
      </c>
      <c r="AH85" s="72"/>
      <c r="AI85" s="72">
        <f>AI84*13</f>
        <v>0</v>
      </c>
      <c r="AJ85" s="72">
        <v>400</v>
      </c>
      <c r="AK85" s="72">
        <f>AK84*13</f>
        <v>13</v>
      </c>
      <c r="AL85" s="76">
        <f>SUM(AI85:AK85)</f>
        <v>413</v>
      </c>
      <c r="AM85" s="72"/>
      <c r="AN85" s="349"/>
      <c r="AO85" s="349"/>
    </row>
    <row r="86" spans="1:143" ht="16.5" customHeight="1" thickBot="1" x14ac:dyDescent="0.3">
      <c r="A86" s="312" t="s">
        <v>94</v>
      </c>
      <c r="B86" s="306"/>
      <c r="C86" s="306"/>
      <c r="D86" s="306"/>
      <c r="E86" s="306"/>
      <c r="F86" s="306"/>
      <c r="G86" s="306"/>
      <c r="H86" s="306"/>
      <c r="I86" s="306"/>
      <c r="J86" s="306"/>
      <c r="K86" s="306"/>
      <c r="L86" s="306"/>
      <c r="M86" s="306"/>
      <c r="N86" s="306"/>
      <c r="O86" s="306"/>
      <c r="P86" s="306"/>
      <c r="Q86" s="306"/>
      <c r="R86" s="306"/>
      <c r="S86" s="306"/>
      <c r="T86" s="306"/>
      <c r="U86" s="306"/>
      <c r="V86" s="306"/>
      <c r="W86" s="306"/>
      <c r="X86" s="306"/>
      <c r="Y86" s="306"/>
      <c r="Z86" s="306"/>
      <c r="AA86" s="306"/>
      <c r="AB86" s="306"/>
      <c r="AC86" s="306"/>
      <c r="AD86" s="306"/>
      <c r="AE86" s="306"/>
      <c r="AF86" s="306"/>
      <c r="AG86" s="306"/>
      <c r="AH86" s="306"/>
      <c r="AI86" s="306"/>
      <c r="AJ86" s="306"/>
      <c r="AK86" s="306"/>
      <c r="AL86" s="306"/>
      <c r="AM86" s="306"/>
      <c r="AN86" s="354"/>
      <c r="AO86" s="321"/>
    </row>
    <row r="87" spans="1:143" s="16" customFormat="1" ht="12.75" customHeight="1" thickBot="1" x14ac:dyDescent="0.25">
      <c r="A87" s="313" t="s">
        <v>110</v>
      </c>
      <c r="B87" s="314"/>
      <c r="C87" s="314"/>
      <c r="D87" s="314"/>
      <c r="E87" s="314"/>
      <c r="F87" s="314"/>
      <c r="G87" s="314"/>
      <c r="H87" s="314"/>
      <c r="I87" s="314"/>
      <c r="J87" s="314"/>
      <c r="K87" s="314"/>
      <c r="L87" s="314"/>
      <c r="M87" s="314"/>
      <c r="N87" s="314"/>
      <c r="O87" s="314"/>
      <c r="P87" s="314"/>
      <c r="Q87" s="314"/>
      <c r="R87" s="314"/>
      <c r="S87" s="314"/>
      <c r="T87" s="314"/>
      <c r="U87" s="314"/>
      <c r="V87" s="314"/>
      <c r="W87" s="314"/>
      <c r="X87" s="314"/>
      <c r="Y87" s="314"/>
      <c r="Z87" s="314"/>
      <c r="AA87" s="314"/>
      <c r="AB87" s="314"/>
      <c r="AC87" s="314"/>
      <c r="AD87" s="314"/>
      <c r="AE87" s="314"/>
      <c r="AF87" s="314"/>
      <c r="AG87" s="314"/>
      <c r="AH87" s="314"/>
      <c r="AI87" s="314"/>
      <c r="AJ87" s="314"/>
      <c r="AK87" s="314"/>
      <c r="AL87" s="314"/>
      <c r="AM87" s="314"/>
      <c r="AN87" s="363"/>
      <c r="AO87" s="350"/>
      <c r="AP87" s="20"/>
      <c r="AQ87" s="20"/>
      <c r="AR87" s="20"/>
      <c r="AS87" s="20"/>
      <c r="AT87" s="20"/>
      <c r="AU87" s="20"/>
      <c r="AV87" s="20"/>
      <c r="AW87" s="20"/>
      <c r="AX87" s="20"/>
      <c r="AY87" s="20"/>
      <c r="AZ87" s="20"/>
      <c r="BA87" s="20"/>
      <c r="BB87" s="20"/>
      <c r="BC87" s="20"/>
      <c r="BD87" s="20"/>
      <c r="BE87" s="20"/>
      <c r="BF87" s="20"/>
      <c r="BG87" s="20"/>
      <c r="BH87" s="20"/>
      <c r="BI87" s="20"/>
      <c r="BJ87" s="20"/>
      <c r="BK87" s="20"/>
      <c r="BL87" s="20"/>
      <c r="BM87" s="20"/>
      <c r="BN87" s="20"/>
      <c r="BO87" s="20"/>
      <c r="BP87" s="20"/>
      <c r="BQ87" s="20"/>
      <c r="BR87" s="20"/>
      <c r="BS87" s="20"/>
      <c r="BT87" s="20"/>
      <c r="BU87" s="20"/>
      <c r="BV87" s="20"/>
      <c r="BW87" s="20"/>
      <c r="BX87" s="20"/>
      <c r="BY87" s="20"/>
      <c r="BZ87" s="20"/>
      <c r="CA87" s="20"/>
      <c r="CB87" s="20"/>
      <c r="CC87" s="20"/>
      <c r="CD87" s="20"/>
      <c r="CE87" s="20"/>
      <c r="CF87" s="20"/>
      <c r="CG87" s="20"/>
      <c r="CH87" s="20"/>
      <c r="CI87" s="20"/>
      <c r="CJ87" s="20"/>
      <c r="CK87" s="20"/>
      <c r="CL87" s="20"/>
      <c r="CM87" s="20"/>
      <c r="CN87" s="20"/>
      <c r="CO87" s="20"/>
      <c r="CP87" s="20"/>
      <c r="CQ87" s="20"/>
      <c r="CR87" s="20"/>
      <c r="CS87" s="20"/>
      <c r="CT87" s="20"/>
      <c r="CU87" s="20"/>
      <c r="CV87" s="20"/>
      <c r="CW87" s="20"/>
      <c r="CX87" s="20"/>
      <c r="CY87" s="20"/>
      <c r="CZ87" s="20"/>
      <c r="DA87" s="20"/>
      <c r="DB87" s="20"/>
      <c r="DC87" s="20"/>
      <c r="DD87" s="20"/>
      <c r="DE87" s="20"/>
      <c r="DF87" s="20"/>
      <c r="DG87" s="20"/>
      <c r="DH87" s="20"/>
      <c r="DI87" s="20"/>
      <c r="DJ87" s="20"/>
      <c r="DK87" s="20"/>
      <c r="DL87" s="20"/>
      <c r="DM87" s="20"/>
      <c r="DN87" s="20"/>
      <c r="DO87" s="20"/>
      <c r="DP87" s="20"/>
      <c r="DQ87" s="20"/>
      <c r="DR87" s="20"/>
      <c r="DS87" s="20"/>
      <c r="DT87" s="20"/>
      <c r="DU87" s="20"/>
      <c r="DV87" s="20"/>
      <c r="DW87" s="20"/>
      <c r="DX87" s="20"/>
      <c r="DY87" s="20"/>
      <c r="DZ87" s="20"/>
      <c r="EA87" s="20"/>
      <c r="EB87" s="20"/>
      <c r="EC87" s="20"/>
      <c r="ED87" s="20"/>
      <c r="EE87" s="20"/>
      <c r="EF87" s="20"/>
      <c r="EG87" s="20"/>
      <c r="EH87" s="20"/>
      <c r="EI87" s="20"/>
      <c r="EJ87" s="20"/>
      <c r="EK87" s="20"/>
      <c r="EL87" s="20"/>
      <c r="EM87" s="20"/>
    </row>
    <row r="88" spans="1:143" s="16" customFormat="1" ht="12.75" customHeight="1" x14ac:dyDescent="0.2">
      <c r="A88" s="26" t="s">
        <v>194</v>
      </c>
      <c r="B88" s="218" t="s">
        <v>111</v>
      </c>
      <c r="C88" s="26" t="s">
        <v>251</v>
      </c>
      <c r="D88" s="109"/>
      <c r="E88" s="78"/>
      <c r="F88" s="34"/>
      <c r="G88" s="34"/>
      <c r="H88" s="34"/>
      <c r="I88" s="79"/>
      <c r="J88" s="24"/>
      <c r="K88" s="23"/>
      <c r="L88" s="34"/>
      <c r="M88" s="23"/>
      <c r="N88" s="25"/>
      <c r="O88" s="78"/>
      <c r="P88" s="34"/>
      <c r="Q88" s="34"/>
      <c r="R88" s="34"/>
      <c r="S88" s="80"/>
      <c r="T88" s="24">
        <v>1</v>
      </c>
      <c r="U88" s="23">
        <v>2</v>
      </c>
      <c r="V88" s="23"/>
      <c r="W88" s="23" t="s">
        <v>32</v>
      </c>
      <c r="X88" s="25">
        <v>4</v>
      </c>
      <c r="Y88" s="78"/>
      <c r="Z88" s="34"/>
      <c r="AA88" s="34"/>
      <c r="AB88" s="34"/>
      <c r="AC88" s="79"/>
      <c r="AD88" s="24"/>
      <c r="AE88" s="23"/>
      <c r="AF88" s="23"/>
      <c r="AG88" s="23"/>
      <c r="AH88" s="25"/>
      <c r="AI88" s="78"/>
      <c r="AJ88" s="34"/>
      <c r="AK88" s="34"/>
      <c r="AL88" s="34"/>
      <c r="AM88" s="79"/>
      <c r="AN88" s="331" t="s">
        <v>277</v>
      </c>
      <c r="AO88" s="351" t="s">
        <v>33</v>
      </c>
      <c r="AP88" s="20"/>
      <c r="AQ88" s="20"/>
      <c r="AR88" s="20"/>
      <c r="AS88" s="20"/>
      <c r="AT88" s="20"/>
      <c r="AU88" s="20"/>
      <c r="AV88" s="20"/>
      <c r="AW88" s="20"/>
      <c r="AX88" s="20"/>
      <c r="AY88" s="20"/>
      <c r="AZ88" s="20"/>
      <c r="BA88" s="20"/>
      <c r="BB88" s="20"/>
      <c r="BC88" s="20"/>
      <c r="BD88" s="20"/>
      <c r="BE88" s="20"/>
      <c r="BF88" s="20"/>
      <c r="BG88" s="20"/>
      <c r="BH88" s="20"/>
      <c r="BI88" s="20"/>
      <c r="BJ88" s="20"/>
      <c r="BK88" s="20"/>
      <c r="BL88" s="20"/>
      <c r="BM88" s="20"/>
      <c r="BN88" s="20"/>
      <c r="BO88" s="20"/>
      <c r="BP88" s="20"/>
      <c r="BQ88" s="20"/>
      <c r="BR88" s="20"/>
      <c r="BS88" s="20"/>
      <c r="BT88" s="20"/>
      <c r="BU88" s="20"/>
      <c r="BV88" s="20"/>
      <c r="BW88" s="20"/>
      <c r="BX88" s="20"/>
      <c r="BY88" s="20"/>
      <c r="BZ88" s="20"/>
      <c r="CA88" s="20"/>
      <c r="CB88" s="20"/>
      <c r="CC88" s="20"/>
      <c r="CD88" s="20"/>
      <c r="CE88" s="20"/>
      <c r="CF88" s="20"/>
      <c r="CG88" s="20"/>
      <c r="CH88" s="20"/>
      <c r="CI88" s="20"/>
      <c r="CJ88" s="20"/>
      <c r="CK88" s="20"/>
      <c r="CL88" s="20"/>
      <c r="CM88" s="20"/>
      <c r="CN88" s="20"/>
      <c r="CO88" s="20"/>
      <c r="CP88" s="20"/>
      <c r="CQ88" s="20"/>
      <c r="CR88" s="20"/>
      <c r="CS88" s="20"/>
      <c r="CT88" s="20"/>
      <c r="CU88" s="20"/>
      <c r="CV88" s="20"/>
      <c r="CW88" s="20"/>
      <c r="CX88" s="20"/>
      <c r="CY88" s="20"/>
      <c r="CZ88" s="20"/>
      <c r="DA88" s="20"/>
      <c r="DB88" s="20"/>
      <c r="DC88" s="20"/>
      <c r="DD88" s="20"/>
      <c r="DE88" s="20"/>
      <c r="DF88" s="20"/>
      <c r="DG88" s="20"/>
      <c r="DH88" s="20"/>
      <c r="DI88" s="20"/>
      <c r="DJ88" s="20"/>
      <c r="DK88" s="20"/>
      <c r="DL88" s="20"/>
      <c r="DM88" s="20"/>
      <c r="DN88" s="20"/>
      <c r="DO88" s="20"/>
      <c r="DP88" s="20"/>
      <c r="DQ88" s="20"/>
      <c r="DR88" s="20"/>
      <c r="DS88" s="20"/>
      <c r="DT88" s="20"/>
      <c r="DU88" s="20"/>
      <c r="DV88" s="20"/>
      <c r="DW88" s="20"/>
      <c r="DX88" s="20"/>
      <c r="DY88" s="20"/>
      <c r="DZ88" s="20"/>
      <c r="EA88" s="20"/>
      <c r="EB88" s="20"/>
      <c r="EC88" s="20"/>
      <c r="ED88" s="20"/>
      <c r="EE88" s="20"/>
      <c r="EF88" s="20"/>
      <c r="EG88" s="20"/>
      <c r="EH88" s="20"/>
      <c r="EI88" s="20"/>
      <c r="EJ88" s="20"/>
      <c r="EK88" s="20"/>
      <c r="EL88" s="20"/>
      <c r="EM88" s="20"/>
    </row>
    <row r="89" spans="1:143" s="16" customFormat="1" ht="12.75" customHeight="1" x14ac:dyDescent="0.2">
      <c r="A89" s="32" t="s">
        <v>417</v>
      </c>
      <c r="B89" s="85" t="s">
        <v>414</v>
      </c>
      <c r="C89" s="32" t="s">
        <v>252</v>
      </c>
      <c r="D89" s="224" t="s">
        <v>111</v>
      </c>
      <c r="E89" s="78"/>
      <c r="F89" s="34"/>
      <c r="G89" s="34"/>
      <c r="H89" s="34"/>
      <c r="I89" s="80"/>
      <c r="J89" s="33"/>
      <c r="K89" s="34"/>
      <c r="L89" s="34"/>
      <c r="M89" s="34"/>
      <c r="N89" s="35"/>
      <c r="O89" s="78"/>
      <c r="P89" s="34"/>
      <c r="Q89" s="34"/>
      <c r="R89" s="34"/>
      <c r="S89" s="80"/>
      <c r="T89" s="33"/>
      <c r="U89" s="34"/>
      <c r="V89" s="34"/>
      <c r="W89" s="34"/>
      <c r="X89" s="35"/>
      <c r="Y89" s="78">
        <v>1</v>
      </c>
      <c r="Z89" s="34">
        <v>2</v>
      </c>
      <c r="AA89" s="34"/>
      <c r="AB89" s="34" t="s">
        <v>32</v>
      </c>
      <c r="AC89" s="80">
        <v>5</v>
      </c>
      <c r="AD89" s="33"/>
      <c r="AE89" s="34"/>
      <c r="AF89" s="34"/>
      <c r="AG89" s="34"/>
      <c r="AH89" s="35"/>
      <c r="AI89" s="78"/>
      <c r="AJ89" s="34"/>
      <c r="AK89" s="34"/>
      <c r="AL89" s="34"/>
      <c r="AM89" s="80"/>
      <c r="AN89" s="340" t="s">
        <v>277</v>
      </c>
      <c r="AO89" s="351" t="s">
        <v>113</v>
      </c>
      <c r="AP89" s="20"/>
      <c r="AQ89" s="20"/>
      <c r="AR89" s="20"/>
      <c r="AS89" s="20"/>
      <c r="AT89" s="20"/>
      <c r="AU89" s="20"/>
      <c r="AV89" s="20"/>
      <c r="AW89" s="20"/>
      <c r="AX89" s="20"/>
      <c r="AY89" s="20"/>
      <c r="AZ89" s="20"/>
      <c r="BA89" s="20"/>
      <c r="BB89" s="20"/>
      <c r="BC89" s="20"/>
      <c r="BD89" s="20"/>
      <c r="BE89" s="20"/>
      <c r="BF89" s="20"/>
      <c r="BG89" s="20"/>
      <c r="BH89" s="20"/>
      <c r="BI89" s="20"/>
      <c r="BJ89" s="20"/>
      <c r="BK89" s="20"/>
      <c r="BL89" s="20"/>
      <c r="BM89" s="20"/>
      <c r="BN89" s="20"/>
      <c r="BO89" s="20"/>
      <c r="BP89" s="20"/>
      <c r="BQ89" s="20"/>
      <c r="BR89" s="20"/>
      <c r="BS89" s="20"/>
      <c r="BT89" s="20"/>
      <c r="BU89" s="20"/>
      <c r="BV89" s="20"/>
      <c r="BW89" s="20"/>
      <c r="BX89" s="20"/>
      <c r="BY89" s="20"/>
      <c r="BZ89" s="20"/>
      <c r="CA89" s="20"/>
      <c r="CB89" s="20"/>
      <c r="CC89" s="20"/>
      <c r="CD89" s="20"/>
      <c r="CE89" s="20"/>
      <c r="CF89" s="20"/>
      <c r="CG89" s="20"/>
      <c r="CH89" s="20"/>
      <c r="CI89" s="20"/>
      <c r="CJ89" s="20"/>
      <c r="CK89" s="20"/>
      <c r="CL89" s="20"/>
      <c r="CM89" s="20"/>
      <c r="CN89" s="20"/>
      <c r="CO89" s="20"/>
      <c r="CP89" s="20"/>
      <c r="CQ89" s="20"/>
      <c r="CR89" s="20"/>
      <c r="CS89" s="20"/>
      <c r="CT89" s="20"/>
      <c r="CU89" s="20"/>
      <c r="CV89" s="20"/>
      <c r="CW89" s="20"/>
      <c r="CX89" s="20"/>
      <c r="CY89" s="20"/>
      <c r="CZ89" s="20"/>
      <c r="DA89" s="20"/>
      <c r="DB89" s="20"/>
      <c r="DC89" s="20"/>
      <c r="DD89" s="20"/>
      <c r="DE89" s="20"/>
      <c r="DF89" s="20"/>
      <c r="DG89" s="20"/>
      <c r="DH89" s="20"/>
      <c r="DI89" s="20"/>
      <c r="DJ89" s="20"/>
      <c r="DK89" s="20"/>
      <c r="DL89" s="20"/>
      <c r="DM89" s="20"/>
      <c r="DN89" s="20"/>
      <c r="DO89" s="20"/>
      <c r="DP89" s="20"/>
      <c r="DQ89" s="20"/>
      <c r="DR89" s="20"/>
      <c r="DS89" s="20"/>
      <c r="DT89" s="20"/>
      <c r="DU89" s="20"/>
      <c r="DV89" s="20"/>
      <c r="DW89" s="20"/>
      <c r="DX89" s="20"/>
      <c r="DY89" s="20"/>
      <c r="DZ89" s="20"/>
      <c r="EA89" s="20"/>
      <c r="EB89" s="20"/>
      <c r="EC89" s="20"/>
      <c r="ED89" s="20"/>
      <c r="EE89" s="20"/>
      <c r="EF89" s="20"/>
      <c r="EG89" s="20"/>
      <c r="EH89" s="20"/>
      <c r="EI89" s="20"/>
      <c r="EJ89" s="20"/>
      <c r="EK89" s="20"/>
      <c r="EL89" s="20"/>
      <c r="EM89" s="20"/>
    </row>
    <row r="90" spans="1:143" s="16" customFormat="1" ht="26.25" customHeight="1" thickBot="1" x14ac:dyDescent="0.3">
      <c r="A90" s="32" t="s">
        <v>195</v>
      </c>
      <c r="B90" s="220" t="s">
        <v>114</v>
      </c>
      <c r="C90" s="221" t="s">
        <v>253</v>
      </c>
      <c r="D90" s="99" t="s">
        <v>112</v>
      </c>
      <c r="E90" s="78"/>
      <c r="F90" s="34"/>
      <c r="G90" s="34"/>
      <c r="H90" s="34"/>
      <c r="I90" s="80"/>
      <c r="J90" s="82"/>
      <c r="K90" s="83"/>
      <c r="L90" s="34"/>
      <c r="M90" s="83"/>
      <c r="N90" s="84"/>
      <c r="O90" s="78"/>
      <c r="P90" s="34"/>
      <c r="Q90" s="34"/>
      <c r="R90" s="34"/>
      <c r="S90" s="80"/>
      <c r="T90" s="33"/>
      <c r="U90" s="34"/>
      <c r="V90" s="34"/>
      <c r="W90" s="34"/>
      <c r="X90" s="35"/>
      <c r="Y90" s="78"/>
      <c r="Z90" s="34"/>
      <c r="AA90" s="34"/>
      <c r="AB90" s="34"/>
      <c r="AC90" s="80"/>
      <c r="AD90" s="33">
        <v>1</v>
      </c>
      <c r="AE90" s="34">
        <v>2</v>
      </c>
      <c r="AF90" s="34"/>
      <c r="AG90" s="34" t="s">
        <v>32</v>
      </c>
      <c r="AH90" s="35">
        <v>6</v>
      </c>
      <c r="AI90" s="78"/>
      <c r="AJ90" s="34"/>
      <c r="AK90" s="34"/>
      <c r="AL90" s="34"/>
      <c r="AM90" s="80"/>
      <c r="AN90" s="372" t="s">
        <v>277</v>
      </c>
      <c r="AO90" s="351" t="s">
        <v>33</v>
      </c>
      <c r="AP90" s="20"/>
      <c r="AQ90" s="20"/>
      <c r="AR90" s="20"/>
      <c r="AS90" s="20"/>
      <c r="AT90" s="20"/>
      <c r="AU90" s="20"/>
      <c r="AV90" s="20"/>
      <c r="AW90" s="20"/>
      <c r="AX90" s="20"/>
      <c r="AY90" s="20"/>
      <c r="AZ90" s="20"/>
      <c r="BA90" s="20"/>
      <c r="BB90" s="20"/>
      <c r="BC90" s="20"/>
      <c r="BD90" s="20"/>
      <c r="BE90" s="20"/>
      <c r="BF90" s="20"/>
      <c r="BG90" s="20"/>
      <c r="BH90" s="20"/>
      <c r="BI90" s="20"/>
      <c r="BJ90" s="20"/>
      <c r="BK90" s="20"/>
      <c r="BL90" s="20"/>
      <c r="BM90" s="20"/>
      <c r="BN90" s="20"/>
      <c r="BO90" s="20"/>
      <c r="BP90" s="20"/>
      <c r="BQ90" s="20"/>
      <c r="BR90" s="20"/>
      <c r="BS90" s="20"/>
      <c r="BT90" s="20"/>
      <c r="BU90" s="20"/>
      <c r="BV90" s="20"/>
      <c r="BW90" s="20"/>
      <c r="BX90" s="20"/>
      <c r="BY90" s="20"/>
      <c r="BZ90" s="20"/>
      <c r="CA90" s="20"/>
      <c r="CB90" s="20"/>
      <c r="CC90" s="20"/>
      <c r="CD90" s="20"/>
      <c r="CE90" s="20"/>
      <c r="CF90" s="20"/>
      <c r="CG90" s="20"/>
      <c r="CH90" s="20"/>
      <c r="CI90" s="20"/>
      <c r="CJ90" s="20"/>
      <c r="CK90" s="20"/>
      <c r="CL90" s="20"/>
      <c r="CM90" s="20"/>
      <c r="CN90" s="20"/>
      <c r="CO90" s="20"/>
      <c r="CP90" s="20"/>
      <c r="CQ90" s="20"/>
      <c r="CR90" s="20"/>
      <c r="CS90" s="20"/>
      <c r="CT90" s="20"/>
      <c r="CU90" s="20"/>
      <c r="CV90" s="20"/>
      <c r="CW90" s="20"/>
      <c r="CX90" s="20"/>
      <c r="CY90" s="20"/>
      <c r="CZ90" s="20"/>
      <c r="DA90" s="20"/>
      <c r="DB90" s="20"/>
      <c r="DC90" s="20"/>
      <c r="DD90" s="20"/>
      <c r="DE90" s="20"/>
      <c r="DF90" s="20"/>
      <c r="DG90" s="20"/>
      <c r="DH90" s="20"/>
      <c r="DI90" s="20"/>
      <c r="DJ90" s="20"/>
      <c r="DK90" s="20"/>
      <c r="DL90" s="20"/>
      <c r="DM90" s="20"/>
      <c r="DN90" s="20"/>
      <c r="DO90" s="20"/>
      <c r="DP90" s="20"/>
      <c r="DQ90" s="20"/>
      <c r="DR90" s="20"/>
      <c r="DS90" s="20"/>
      <c r="DT90" s="20"/>
      <c r="DU90" s="20"/>
      <c r="DV90" s="20"/>
      <c r="DW90" s="20"/>
      <c r="DX90" s="20"/>
      <c r="DY90" s="20"/>
      <c r="DZ90" s="20"/>
      <c r="EA90" s="20"/>
      <c r="EB90" s="20"/>
      <c r="EC90" s="20"/>
      <c r="ED90" s="20"/>
      <c r="EE90" s="20"/>
      <c r="EF90" s="20"/>
      <c r="EG90" s="20"/>
      <c r="EH90" s="20"/>
      <c r="EI90" s="20"/>
      <c r="EJ90" s="20"/>
      <c r="EK90" s="20"/>
      <c r="EL90" s="20"/>
      <c r="EM90" s="20"/>
    </row>
    <row r="91" spans="1:143" s="16" customFormat="1" ht="12.75" customHeight="1" thickBot="1" x14ac:dyDescent="0.25">
      <c r="A91" s="315" t="s">
        <v>115</v>
      </c>
      <c r="B91" s="316"/>
      <c r="C91" s="316"/>
      <c r="D91" s="316"/>
      <c r="E91" s="316"/>
      <c r="F91" s="316"/>
      <c r="G91" s="316"/>
      <c r="H91" s="316"/>
      <c r="I91" s="316"/>
      <c r="J91" s="316"/>
      <c r="K91" s="316"/>
      <c r="L91" s="316"/>
      <c r="M91" s="316"/>
      <c r="N91" s="316"/>
      <c r="O91" s="316"/>
      <c r="P91" s="316"/>
      <c r="Q91" s="316"/>
      <c r="R91" s="316"/>
      <c r="S91" s="316"/>
      <c r="T91" s="316"/>
      <c r="U91" s="316"/>
      <c r="V91" s="316"/>
      <c r="W91" s="316"/>
      <c r="X91" s="316"/>
      <c r="Y91" s="316"/>
      <c r="Z91" s="316"/>
      <c r="AA91" s="316"/>
      <c r="AB91" s="316"/>
      <c r="AC91" s="316"/>
      <c r="AD91" s="316"/>
      <c r="AE91" s="316"/>
      <c r="AF91" s="316"/>
      <c r="AG91" s="316"/>
      <c r="AH91" s="316"/>
      <c r="AI91" s="316"/>
      <c r="AJ91" s="316"/>
      <c r="AK91" s="316"/>
      <c r="AL91" s="316"/>
      <c r="AM91" s="316"/>
      <c r="AN91" s="364"/>
      <c r="AO91" s="352"/>
      <c r="AP91" s="20"/>
      <c r="AQ91" s="20"/>
      <c r="AR91" s="20"/>
      <c r="AS91" s="20"/>
      <c r="AT91" s="20"/>
      <c r="AU91" s="20"/>
      <c r="AV91" s="20"/>
      <c r="AW91" s="20"/>
      <c r="AX91" s="20"/>
      <c r="AY91" s="20"/>
      <c r="AZ91" s="20"/>
      <c r="BA91" s="20"/>
      <c r="BB91" s="20"/>
      <c r="BC91" s="20"/>
      <c r="BD91" s="20"/>
      <c r="BE91" s="20"/>
      <c r="BF91" s="20"/>
      <c r="BG91" s="20"/>
      <c r="BH91" s="20"/>
      <c r="BI91" s="20"/>
      <c r="BJ91" s="20"/>
      <c r="BK91" s="20"/>
      <c r="BL91" s="20"/>
      <c r="BM91" s="20"/>
      <c r="BN91" s="20"/>
      <c r="BO91" s="20"/>
      <c r="BP91" s="20"/>
      <c r="BQ91" s="20"/>
      <c r="BR91" s="20"/>
      <c r="BS91" s="20"/>
      <c r="BT91" s="20"/>
      <c r="BU91" s="20"/>
      <c r="BV91" s="20"/>
      <c r="BW91" s="20"/>
      <c r="BX91" s="20"/>
      <c r="BY91" s="20"/>
      <c r="BZ91" s="20"/>
      <c r="CA91" s="20"/>
      <c r="CB91" s="20"/>
      <c r="CC91" s="20"/>
      <c r="CD91" s="20"/>
      <c r="CE91" s="20"/>
      <c r="CF91" s="20"/>
      <c r="CG91" s="20"/>
      <c r="CH91" s="20"/>
      <c r="CI91" s="20"/>
      <c r="CJ91" s="20"/>
      <c r="CK91" s="20"/>
      <c r="CL91" s="20"/>
      <c r="CM91" s="20"/>
      <c r="CN91" s="20"/>
      <c r="CO91" s="20"/>
      <c r="CP91" s="20"/>
      <c r="CQ91" s="20"/>
      <c r="CR91" s="20"/>
      <c r="CS91" s="20"/>
      <c r="CT91" s="20"/>
      <c r="CU91" s="20"/>
      <c r="CV91" s="20"/>
      <c r="CW91" s="20"/>
      <c r="CX91" s="20"/>
      <c r="CY91" s="20"/>
      <c r="CZ91" s="20"/>
      <c r="DA91" s="20"/>
      <c r="DB91" s="20"/>
      <c r="DC91" s="20"/>
      <c r="DD91" s="20"/>
      <c r="DE91" s="20"/>
      <c r="DF91" s="20"/>
      <c r="DG91" s="20"/>
      <c r="DH91" s="20"/>
      <c r="DI91" s="20"/>
      <c r="DJ91" s="20"/>
      <c r="DK91" s="20"/>
      <c r="DL91" s="20"/>
      <c r="DM91" s="20"/>
      <c r="DN91" s="20"/>
      <c r="DO91" s="20"/>
      <c r="DP91" s="20"/>
      <c r="DQ91" s="20"/>
      <c r="DR91" s="20"/>
      <c r="DS91" s="20"/>
      <c r="DT91" s="20"/>
      <c r="DU91" s="20"/>
      <c r="DV91" s="20"/>
      <c r="DW91" s="20"/>
      <c r="DX91" s="20"/>
      <c r="DY91" s="20"/>
      <c r="DZ91" s="20"/>
      <c r="EA91" s="20"/>
      <c r="EB91" s="20"/>
      <c r="EC91" s="20"/>
      <c r="ED91" s="20"/>
      <c r="EE91" s="20"/>
      <c r="EF91" s="20"/>
      <c r="EG91" s="20"/>
      <c r="EH91" s="20"/>
      <c r="EI91" s="20"/>
      <c r="EJ91" s="20"/>
      <c r="EK91" s="20"/>
      <c r="EL91" s="20"/>
      <c r="EM91" s="20"/>
    </row>
    <row r="92" spans="1:143" s="65" customFormat="1" ht="12.75" x14ac:dyDescent="0.2">
      <c r="A92" s="88" t="s">
        <v>196</v>
      </c>
      <c r="B92" s="89" t="s">
        <v>116</v>
      </c>
      <c r="C92" s="89" t="s">
        <v>254</v>
      </c>
      <c r="D92" s="109"/>
      <c r="E92" s="90"/>
      <c r="F92" s="34"/>
      <c r="G92" s="34"/>
      <c r="H92" s="34"/>
      <c r="I92" s="80"/>
      <c r="J92" s="91"/>
      <c r="K92" s="92"/>
      <c r="L92" s="34"/>
      <c r="M92" s="92"/>
      <c r="N92" s="93"/>
      <c r="O92" s="90"/>
      <c r="P92" s="34"/>
      <c r="Q92" s="34"/>
      <c r="R92" s="34"/>
      <c r="S92" s="80"/>
      <c r="T92" s="129">
        <v>0</v>
      </c>
      <c r="U92" s="130">
        <v>3</v>
      </c>
      <c r="V92" s="130"/>
      <c r="W92" s="130" t="s">
        <v>32</v>
      </c>
      <c r="X92" s="131">
        <v>4</v>
      </c>
      <c r="Y92" s="132"/>
      <c r="Z92" s="133"/>
      <c r="AA92" s="133"/>
      <c r="AB92" s="133"/>
      <c r="AC92" s="134"/>
      <c r="AD92" s="129"/>
      <c r="AE92" s="130"/>
      <c r="AF92" s="130"/>
      <c r="AG92" s="130"/>
      <c r="AH92" s="131"/>
      <c r="AI92" s="78"/>
      <c r="AJ92" s="34"/>
      <c r="AK92" s="34"/>
      <c r="AL92" s="34"/>
      <c r="AM92" s="80"/>
      <c r="AN92" s="336" t="s">
        <v>280</v>
      </c>
      <c r="AO92" s="343" t="s">
        <v>90</v>
      </c>
      <c r="AP92" s="101"/>
      <c r="AQ92" s="101"/>
      <c r="AR92" s="101"/>
      <c r="AS92" s="101"/>
      <c r="AT92" s="101"/>
      <c r="AU92" s="101"/>
      <c r="AV92" s="101"/>
      <c r="AW92" s="101"/>
      <c r="AX92" s="101"/>
      <c r="AY92" s="101"/>
      <c r="AZ92" s="101"/>
      <c r="BA92" s="101"/>
      <c r="BB92" s="101"/>
      <c r="BC92" s="101"/>
      <c r="BD92" s="101"/>
      <c r="BE92" s="101"/>
      <c r="BF92" s="101"/>
      <c r="BG92" s="101"/>
      <c r="BH92" s="101"/>
      <c r="BI92" s="101"/>
      <c r="BJ92" s="101"/>
      <c r="BK92" s="101"/>
      <c r="BL92" s="101"/>
      <c r="BM92" s="101"/>
      <c r="BN92" s="101"/>
      <c r="BO92" s="101"/>
      <c r="BP92" s="101"/>
      <c r="BQ92" s="101"/>
      <c r="BR92" s="101"/>
      <c r="BS92" s="101"/>
      <c r="BT92" s="101"/>
      <c r="BU92" s="101"/>
      <c r="BV92" s="101"/>
      <c r="BW92" s="101"/>
      <c r="BX92" s="101"/>
      <c r="BY92" s="101"/>
      <c r="BZ92" s="101"/>
      <c r="CA92" s="101"/>
      <c r="CB92" s="101"/>
      <c r="CC92" s="101"/>
      <c r="CD92" s="101"/>
      <c r="CE92" s="101"/>
      <c r="CF92" s="101"/>
      <c r="CG92" s="101"/>
      <c r="CH92" s="101"/>
      <c r="CI92" s="101"/>
      <c r="CJ92" s="101"/>
      <c r="CK92" s="101"/>
      <c r="CL92" s="101"/>
      <c r="CM92" s="101"/>
      <c r="CN92" s="101"/>
      <c r="CO92" s="101"/>
      <c r="CP92" s="101"/>
      <c r="CQ92" s="101"/>
      <c r="CR92" s="101"/>
      <c r="CS92" s="101"/>
      <c r="CT92" s="101"/>
      <c r="CU92" s="101"/>
      <c r="CV92" s="101"/>
      <c r="CW92" s="101"/>
      <c r="CX92" s="101"/>
      <c r="CY92" s="101"/>
      <c r="CZ92" s="101"/>
      <c r="DA92" s="101"/>
      <c r="DB92" s="101"/>
      <c r="DC92" s="101"/>
      <c r="DD92" s="101"/>
      <c r="DE92" s="101"/>
      <c r="DF92" s="101"/>
      <c r="DG92" s="101"/>
      <c r="DH92" s="101"/>
      <c r="DI92" s="101"/>
      <c r="DJ92" s="101"/>
      <c r="DK92" s="101"/>
      <c r="DL92" s="101"/>
      <c r="DM92" s="101"/>
      <c r="DN92" s="101"/>
      <c r="DO92" s="101"/>
      <c r="DP92" s="101"/>
      <c r="DQ92" s="101"/>
      <c r="DR92" s="101"/>
      <c r="DS92" s="101"/>
      <c r="DT92" s="101"/>
      <c r="DU92" s="101"/>
      <c r="DV92" s="101"/>
      <c r="DW92" s="101"/>
      <c r="DX92" s="101"/>
      <c r="DY92" s="101"/>
      <c r="DZ92" s="101"/>
      <c r="EA92" s="101"/>
      <c r="EB92" s="101"/>
      <c r="EC92" s="101"/>
      <c r="ED92" s="101"/>
      <c r="EE92" s="101"/>
      <c r="EF92" s="101"/>
      <c r="EG92" s="101"/>
      <c r="EH92" s="101"/>
      <c r="EI92" s="101"/>
      <c r="EJ92" s="101"/>
      <c r="EK92" s="101"/>
      <c r="EL92" s="101"/>
      <c r="EM92" s="101"/>
    </row>
    <row r="93" spans="1:143" s="65" customFormat="1" ht="12.75" x14ac:dyDescent="0.2">
      <c r="A93" s="88" t="s">
        <v>197</v>
      </c>
      <c r="B93" s="85" t="s">
        <v>117</v>
      </c>
      <c r="C93" s="85" t="s">
        <v>255</v>
      </c>
      <c r="D93" s="85" t="s">
        <v>116</v>
      </c>
      <c r="E93" s="90"/>
      <c r="F93" s="34"/>
      <c r="G93" s="34"/>
      <c r="H93" s="34"/>
      <c r="I93" s="80"/>
      <c r="J93" s="94"/>
      <c r="K93" s="34"/>
      <c r="L93" s="34"/>
      <c r="M93" s="34"/>
      <c r="N93" s="35"/>
      <c r="O93" s="95"/>
      <c r="P93" s="96"/>
      <c r="Q93" s="96"/>
      <c r="R93" s="83"/>
      <c r="S93" s="97"/>
      <c r="T93" s="135"/>
      <c r="U93" s="133"/>
      <c r="V93" s="133"/>
      <c r="W93" s="133"/>
      <c r="X93" s="136"/>
      <c r="Y93" s="132">
        <v>0</v>
      </c>
      <c r="Z93" s="133">
        <v>3</v>
      </c>
      <c r="AA93" s="133"/>
      <c r="AB93" s="133" t="s">
        <v>32</v>
      </c>
      <c r="AC93" s="137">
        <v>5</v>
      </c>
      <c r="AD93" s="135"/>
      <c r="AE93" s="133"/>
      <c r="AF93" s="133"/>
      <c r="AG93" s="133"/>
      <c r="AH93" s="136"/>
      <c r="AI93" s="78"/>
      <c r="AJ93" s="34"/>
      <c r="AK93" s="34"/>
      <c r="AL93" s="34"/>
      <c r="AM93" s="80"/>
      <c r="AN93" s="336" t="s">
        <v>280</v>
      </c>
      <c r="AO93" s="85" t="s">
        <v>397</v>
      </c>
      <c r="AP93" s="101"/>
      <c r="AQ93" s="101"/>
      <c r="AR93" s="101"/>
      <c r="AS93" s="101"/>
      <c r="AT93" s="101"/>
      <c r="AU93" s="101"/>
      <c r="AV93" s="101"/>
      <c r="AW93" s="101"/>
      <c r="AX93" s="101"/>
      <c r="AY93" s="101"/>
      <c r="AZ93" s="101"/>
      <c r="BA93" s="101"/>
      <c r="BB93" s="101"/>
      <c r="BC93" s="101"/>
      <c r="BD93" s="101"/>
      <c r="BE93" s="101"/>
      <c r="BF93" s="101"/>
      <c r="BG93" s="101"/>
      <c r="BH93" s="101"/>
      <c r="BI93" s="101"/>
      <c r="BJ93" s="101"/>
      <c r="BK93" s="101"/>
      <c r="BL93" s="101"/>
      <c r="BM93" s="101"/>
      <c r="BN93" s="101"/>
      <c r="BO93" s="101"/>
      <c r="BP93" s="101"/>
      <c r="BQ93" s="101"/>
      <c r="BR93" s="101"/>
      <c r="BS93" s="101"/>
      <c r="BT93" s="101"/>
      <c r="BU93" s="101"/>
      <c r="BV93" s="101"/>
      <c r="BW93" s="101"/>
      <c r="BX93" s="101"/>
      <c r="BY93" s="101"/>
      <c r="BZ93" s="101"/>
      <c r="CA93" s="101"/>
      <c r="CB93" s="101"/>
      <c r="CC93" s="101"/>
      <c r="CD93" s="101"/>
      <c r="CE93" s="101"/>
      <c r="CF93" s="101"/>
      <c r="CG93" s="101"/>
      <c r="CH93" s="101"/>
      <c r="CI93" s="101"/>
      <c r="CJ93" s="101"/>
      <c r="CK93" s="101"/>
      <c r="CL93" s="101"/>
      <c r="CM93" s="101"/>
      <c r="CN93" s="101"/>
      <c r="CO93" s="101"/>
      <c r="CP93" s="101"/>
      <c r="CQ93" s="101"/>
      <c r="CR93" s="101"/>
      <c r="CS93" s="101"/>
      <c r="CT93" s="101"/>
      <c r="CU93" s="101"/>
      <c r="CV93" s="101"/>
      <c r="CW93" s="101"/>
      <c r="CX93" s="101"/>
      <c r="CY93" s="101"/>
      <c r="CZ93" s="101"/>
      <c r="DA93" s="101"/>
      <c r="DB93" s="101"/>
      <c r="DC93" s="101"/>
      <c r="DD93" s="101"/>
      <c r="DE93" s="101"/>
      <c r="DF93" s="101"/>
      <c r="DG93" s="101"/>
      <c r="DH93" s="101"/>
      <c r="DI93" s="101"/>
      <c r="DJ93" s="101"/>
      <c r="DK93" s="101"/>
      <c r="DL93" s="101"/>
      <c r="DM93" s="101"/>
      <c r="DN93" s="101"/>
      <c r="DO93" s="101"/>
      <c r="DP93" s="101"/>
      <c r="DQ93" s="101"/>
      <c r="DR93" s="101"/>
      <c r="DS93" s="101"/>
      <c r="DT93" s="101"/>
      <c r="DU93" s="101"/>
      <c r="DV93" s="101"/>
      <c r="DW93" s="101"/>
      <c r="DX93" s="101"/>
      <c r="DY93" s="101"/>
      <c r="DZ93" s="101"/>
      <c r="EA93" s="101"/>
      <c r="EB93" s="101"/>
      <c r="EC93" s="101"/>
      <c r="ED93" s="101"/>
      <c r="EE93" s="101"/>
      <c r="EF93" s="101"/>
      <c r="EG93" s="101"/>
      <c r="EH93" s="101"/>
      <c r="EI93" s="101"/>
      <c r="EJ93" s="101"/>
      <c r="EK93" s="101"/>
      <c r="EL93" s="101"/>
      <c r="EM93" s="101"/>
    </row>
    <row r="94" spans="1:143" s="65" customFormat="1" ht="13.5" thickBot="1" x14ac:dyDescent="0.25">
      <c r="A94" s="98" t="s">
        <v>198</v>
      </c>
      <c r="B94" s="99" t="s">
        <v>118</v>
      </c>
      <c r="C94" s="99" t="s">
        <v>256</v>
      </c>
      <c r="D94" s="99" t="s">
        <v>117</v>
      </c>
      <c r="E94" s="90"/>
      <c r="F94" s="34"/>
      <c r="G94" s="34"/>
      <c r="H94" s="34"/>
      <c r="I94" s="80"/>
      <c r="J94" s="94"/>
      <c r="K94" s="34"/>
      <c r="L94" s="34"/>
      <c r="M94" s="34"/>
      <c r="N94" s="35"/>
      <c r="O94" s="90"/>
      <c r="P94" s="34"/>
      <c r="Q94" s="34"/>
      <c r="R94" s="34"/>
      <c r="S94" s="80"/>
      <c r="T94" s="135"/>
      <c r="U94" s="133"/>
      <c r="V94" s="133"/>
      <c r="W94" s="133"/>
      <c r="X94" s="136"/>
      <c r="Y94" s="132"/>
      <c r="Z94" s="133"/>
      <c r="AA94" s="133"/>
      <c r="AB94" s="133"/>
      <c r="AC94" s="137"/>
      <c r="AD94" s="135">
        <v>0</v>
      </c>
      <c r="AE94" s="133">
        <v>3</v>
      </c>
      <c r="AF94" s="133"/>
      <c r="AG94" s="133" t="s">
        <v>32</v>
      </c>
      <c r="AH94" s="136">
        <v>6</v>
      </c>
      <c r="AI94" s="78"/>
      <c r="AJ94" s="34"/>
      <c r="AK94" s="34"/>
      <c r="AL94" s="34"/>
      <c r="AM94" s="80"/>
      <c r="AN94" s="336" t="s">
        <v>278</v>
      </c>
      <c r="AO94" s="353" t="s">
        <v>90</v>
      </c>
      <c r="AP94" s="101"/>
      <c r="AQ94" s="101"/>
      <c r="AR94" s="101"/>
      <c r="AS94" s="101"/>
      <c r="AT94" s="101"/>
      <c r="AU94" s="101"/>
      <c r="AV94" s="101"/>
      <c r="AW94" s="101"/>
      <c r="AX94" s="101"/>
      <c r="AY94" s="101"/>
      <c r="AZ94" s="101"/>
      <c r="BA94" s="101"/>
      <c r="BB94" s="101"/>
      <c r="BC94" s="101"/>
      <c r="BD94" s="101"/>
      <c r="BE94" s="101"/>
      <c r="BF94" s="101"/>
      <c r="BG94" s="101"/>
      <c r="BH94" s="101"/>
      <c r="BI94" s="101"/>
      <c r="BJ94" s="101"/>
      <c r="BK94" s="101"/>
      <c r="BL94" s="101"/>
      <c r="BM94" s="101"/>
      <c r="BN94" s="101"/>
      <c r="BO94" s="101"/>
      <c r="BP94" s="101"/>
      <c r="BQ94" s="101"/>
      <c r="BR94" s="101"/>
      <c r="BS94" s="101"/>
      <c r="BT94" s="101"/>
      <c r="BU94" s="101"/>
      <c r="BV94" s="101"/>
      <c r="BW94" s="101"/>
      <c r="BX94" s="101"/>
      <c r="BY94" s="101"/>
      <c r="BZ94" s="101"/>
      <c r="CA94" s="101"/>
      <c r="CB94" s="101"/>
      <c r="CC94" s="101"/>
      <c r="CD94" s="101"/>
      <c r="CE94" s="101"/>
      <c r="CF94" s="101"/>
      <c r="CG94" s="101"/>
      <c r="CH94" s="101"/>
      <c r="CI94" s="101"/>
      <c r="CJ94" s="101"/>
      <c r="CK94" s="101"/>
      <c r="CL94" s="101"/>
      <c r="CM94" s="101"/>
      <c r="CN94" s="101"/>
      <c r="CO94" s="101"/>
      <c r="CP94" s="101"/>
      <c r="CQ94" s="101"/>
      <c r="CR94" s="101"/>
      <c r="CS94" s="101"/>
      <c r="CT94" s="101"/>
      <c r="CU94" s="101"/>
      <c r="CV94" s="101"/>
      <c r="CW94" s="101"/>
      <c r="CX94" s="101"/>
      <c r="CY94" s="101"/>
      <c r="CZ94" s="101"/>
      <c r="DA94" s="101"/>
      <c r="DB94" s="101"/>
      <c r="DC94" s="101"/>
      <c r="DD94" s="101"/>
      <c r="DE94" s="101"/>
      <c r="DF94" s="101"/>
      <c r="DG94" s="101"/>
      <c r="DH94" s="101"/>
      <c r="DI94" s="101"/>
      <c r="DJ94" s="101"/>
      <c r="DK94" s="101"/>
      <c r="DL94" s="101"/>
      <c r="DM94" s="101"/>
      <c r="DN94" s="101"/>
      <c r="DO94" s="101"/>
      <c r="DP94" s="101"/>
      <c r="DQ94" s="101"/>
      <c r="DR94" s="101"/>
      <c r="DS94" s="101"/>
      <c r="DT94" s="101"/>
      <c r="DU94" s="101"/>
      <c r="DV94" s="101"/>
      <c r="DW94" s="101"/>
      <c r="DX94" s="101"/>
      <c r="DY94" s="101"/>
      <c r="DZ94" s="101"/>
      <c r="EA94" s="101"/>
      <c r="EB94" s="101"/>
      <c r="EC94" s="101"/>
      <c r="ED94" s="101"/>
      <c r="EE94" s="101"/>
      <c r="EF94" s="101"/>
      <c r="EG94" s="101"/>
      <c r="EH94" s="101"/>
      <c r="EI94" s="101"/>
      <c r="EJ94" s="101"/>
      <c r="EK94" s="101"/>
      <c r="EL94" s="101"/>
      <c r="EM94" s="101"/>
    </row>
    <row r="95" spans="1:143" s="16" customFormat="1" ht="12.75" customHeight="1" thickBot="1" x14ac:dyDescent="0.25">
      <c r="A95" s="315" t="s">
        <v>119</v>
      </c>
      <c r="B95" s="316"/>
      <c r="C95" s="316"/>
      <c r="D95" s="316"/>
      <c r="E95" s="316"/>
      <c r="F95" s="316"/>
      <c r="G95" s="316"/>
      <c r="H95" s="316"/>
      <c r="I95" s="316"/>
      <c r="J95" s="316"/>
      <c r="K95" s="316"/>
      <c r="L95" s="316"/>
      <c r="M95" s="316"/>
      <c r="N95" s="316"/>
      <c r="O95" s="316"/>
      <c r="P95" s="316"/>
      <c r="Q95" s="316"/>
      <c r="R95" s="316"/>
      <c r="S95" s="316"/>
      <c r="T95" s="316"/>
      <c r="U95" s="316"/>
      <c r="V95" s="316"/>
      <c r="W95" s="316"/>
      <c r="X95" s="316"/>
      <c r="Y95" s="316"/>
      <c r="Z95" s="316"/>
      <c r="AA95" s="316"/>
      <c r="AB95" s="316"/>
      <c r="AC95" s="316"/>
      <c r="AD95" s="316"/>
      <c r="AE95" s="316"/>
      <c r="AF95" s="316"/>
      <c r="AG95" s="316"/>
      <c r="AH95" s="316"/>
      <c r="AI95" s="316"/>
      <c r="AJ95" s="316"/>
      <c r="AK95" s="316"/>
      <c r="AL95" s="316"/>
      <c r="AM95" s="316"/>
      <c r="AN95" s="364"/>
      <c r="AO95" s="352"/>
      <c r="AP95" s="20"/>
      <c r="AQ95" s="20"/>
      <c r="AR95" s="20"/>
      <c r="AS95" s="20"/>
      <c r="AT95" s="20"/>
      <c r="AU95" s="20"/>
      <c r="AV95" s="20"/>
      <c r="AW95" s="20"/>
      <c r="AX95" s="20"/>
      <c r="AY95" s="20"/>
      <c r="AZ95" s="20"/>
      <c r="BA95" s="20"/>
      <c r="BB95" s="20"/>
      <c r="BC95" s="20"/>
      <c r="BD95" s="20"/>
      <c r="BE95" s="20"/>
      <c r="BF95" s="20"/>
      <c r="BG95" s="20"/>
      <c r="BH95" s="20"/>
      <c r="BI95" s="20"/>
      <c r="BJ95" s="20"/>
      <c r="BK95" s="20"/>
      <c r="BL95" s="20"/>
      <c r="BM95" s="20"/>
      <c r="BN95" s="20"/>
      <c r="BO95" s="20"/>
      <c r="BP95" s="20"/>
      <c r="BQ95" s="20"/>
      <c r="BR95" s="20"/>
      <c r="BS95" s="20"/>
      <c r="BT95" s="20"/>
      <c r="BU95" s="20"/>
      <c r="BV95" s="20"/>
      <c r="BW95" s="20"/>
      <c r="BX95" s="20"/>
      <c r="BY95" s="20"/>
      <c r="BZ95" s="20"/>
      <c r="CA95" s="20"/>
      <c r="CB95" s="20"/>
      <c r="CC95" s="20"/>
      <c r="CD95" s="20"/>
      <c r="CE95" s="20"/>
      <c r="CF95" s="20"/>
      <c r="CG95" s="20"/>
      <c r="CH95" s="20"/>
      <c r="CI95" s="20"/>
      <c r="CJ95" s="20"/>
      <c r="CK95" s="20"/>
      <c r="CL95" s="20"/>
      <c r="CM95" s="20"/>
      <c r="CN95" s="20"/>
      <c r="CO95" s="20"/>
      <c r="CP95" s="20"/>
      <c r="CQ95" s="20"/>
      <c r="CR95" s="20"/>
      <c r="CS95" s="20"/>
      <c r="CT95" s="20"/>
      <c r="CU95" s="20"/>
      <c r="CV95" s="20"/>
      <c r="CW95" s="20"/>
      <c r="CX95" s="20"/>
      <c r="CY95" s="20"/>
      <c r="CZ95" s="20"/>
      <c r="DA95" s="20"/>
      <c r="DB95" s="20"/>
      <c r="DC95" s="20"/>
      <c r="DD95" s="20"/>
      <c r="DE95" s="20"/>
      <c r="DF95" s="20"/>
      <c r="DG95" s="20"/>
      <c r="DH95" s="20"/>
      <c r="DI95" s="20"/>
      <c r="DJ95" s="20"/>
      <c r="DK95" s="20"/>
      <c r="DL95" s="20"/>
      <c r="DM95" s="20"/>
      <c r="DN95" s="20"/>
      <c r="DO95" s="20"/>
      <c r="DP95" s="20"/>
      <c r="DQ95" s="20"/>
      <c r="DR95" s="20"/>
      <c r="DS95" s="20"/>
      <c r="DT95" s="20"/>
      <c r="DU95" s="20"/>
      <c r="DV95" s="20"/>
      <c r="DW95" s="20"/>
      <c r="DX95" s="20"/>
      <c r="DY95" s="20"/>
      <c r="DZ95" s="20"/>
      <c r="EA95" s="20"/>
      <c r="EB95" s="20"/>
      <c r="EC95" s="20"/>
      <c r="ED95" s="20"/>
      <c r="EE95" s="20"/>
      <c r="EF95" s="20"/>
      <c r="EG95" s="20"/>
      <c r="EH95" s="20"/>
      <c r="EI95" s="20"/>
      <c r="EJ95" s="20"/>
      <c r="EK95" s="20"/>
      <c r="EL95" s="20"/>
      <c r="EM95" s="20"/>
    </row>
    <row r="96" spans="1:143" s="65" customFormat="1" ht="12.75" x14ac:dyDescent="0.2">
      <c r="A96" s="98" t="s">
        <v>199</v>
      </c>
      <c r="B96" s="89" t="s">
        <v>120</v>
      </c>
      <c r="C96" s="26" t="s">
        <v>257</v>
      </c>
      <c r="D96" s="109"/>
      <c r="E96" s="90"/>
      <c r="F96" s="34"/>
      <c r="G96" s="34"/>
      <c r="H96" s="34"/>
      <c r="I96" s="80"/>
      <c r="J96" s="94"/>
      <c r="K96" s="34"/>
      <c r="L96" s="34"/>
      <c r="M96" s="34"/>
      <c r="N96" s="35"/>
      <c r="O96" s="90"/>
      <c r="P96" s="34"/>
      <c r="Q96" s="34"/>
      <c r="R96" s="34"/>
      <c r="S96" s="35"/>
      <c r="T96" s="129">
        <v>0</v>
      </c>
      <c r="U96" s="130">
        <v>3</v>
      </c>
      <c r="V96" s="130"/>
      <c r="W96" s="130" t="s">
        <v>32</v>
      </c>
      <c r="X96" s="131">
        <v>4</v>
      </c>
      <c r="Y96" s="132"/>
      <c r="Z96" s="133"/>
      <c r="AA96" s="133"/>
      <c r="AB96" s="133"/>
      <c r="AC96" s="134"/>
      <c r="AD96" s="129"/>
      <c r="AE96" s="130"/>
      <c r="AF96" s="130"/>
      <c r="AG96" s="130"/>
      <c r="AH96" s="131"/>
      <c r="AI96" s="39"/>
      <c r="AJ96" s="40"/>
      <c r="AK96" s="40"/>
      <c r="AL96" s="40"/>
      <c r="AM96" s="100"/>
      <c r="AN96" s="336" t="s">
        <v>280</v>
      </c>
      <c r="AO96" s="343" t="s">
        <v>76</v>
      </c>
      <c r="AP96" s="101"/>
      <c r="AQ96" s="101"/>
      <c r="AR96" s="101"/>
      <c r="AS96" s="101"/>
      <c r="AT96" s="101"/>
      <c r="AU96" s="101"/>
      <c r="AV96" s="101"/>
      <c r="AW96" s="101"/>
      <c r="AX96" s="101"/>
      <c r="AY96" s="101"/>
      <c r="AZ96" s="101"/>
      <c r="BA96" s="101"/>
      <c r="BB96" s="101"/>
      <c r="BC96" s="101"/>
      <c r="BD96" s="101"/>
      <c r="BE96" s="101"/>
      <c r="BF96" s="101"/>
      <c r="BG96" s="101"/>
      <c r="BH96" s="101"/>
      <c r="BI96" s="101"/>
      <c r="BJ96" s="101"/>
      <c r="BK96" s="101"/>
      <c r="BL96" s="101"/>
      <c r="BM96" s="101"/>
      <c r="BN96" s="101"/>
      <c r="BO96" s="101"/>
      <c r="BP96" s="101"/>
      <c r="BQ96" s="101"/>
      <c r="BR96" s="101"/>
      <c r="BS96" s="101"/>
      <c r="BT96" s="101"/>
      <c r="BU96" s="101"/>
      <c r="BV96" s="101"/>
      <c r="BW96" s="101"/>
      <c r="BX96" s="101"/>
      <c r="BY96" s="101"/>
      <c r="BZ96" s="101"/>
      <c r="CA96" s="101"/>
      <c r="CB96" s="101"/>
      <c r="CC96" s="101"/>
      <c r="CD96" s="101"/>
      <c r="CE96" s="101"/>
      <c r="CF96" s="101"/>
      <c r="CG96" s="101"/>
      <c r="CH96" s="101"/>
      <c r="CI96" s="101"/>
      <c r="CJ96" s="101"/>
      <c r="CK96" s="101"/>
      <c r="CL96" s="101"/>
      <c r="CM96" s="101"/>
      <c r="CN96" s="101"/>
      <c r="CO96" s="101"/>
      <c r="CP96" s="101"/>
      <c r="CQ96" s="101"/>
      <c r="CR96" s="101"/>
      <c r="CS96" s="101"/>
      <c r="CT96" s="101"/>
      <c r="CU96" s="101"/>
      <c r="CV96" s="101"/>
      <c r="CW96" s="101"/>
      <c r="CX96" s="101"/>
      <c r="CY96" s="101"/>
      <c r="CZ96" s="101"/>
      <c r="DA96" s="101"/>
      <c r="DB96" s="101"/>
      <c r="DC96" s="101"/>
      <c r="DD96" s="101"/>
      <c r="DE96" s="101"/>
      <c r="DF96" s="101"/>
      <c r="DG96" s="101"/>
      <c r="DH96" s="101"/>
      <c r="DI96" s="101"/>
      <c r="DJ96" s="101"/>
      <c r="DK96" s="101"/>
      <c r="DL96" s="101"/>
      <c r="DM96" s="101"/>
      <c r="DN96" s="101"/>
      <c r="DO96" s="101"/>
      <c r="DP96" s="101"/>
      <c r="DQ96" s="101"/>
      <c r="DR96" s="101"/>
      <c r="DS96" s="101"/>
      <c r="DT96" s="101"/>
      <c r="DU96" s="101"/>
      <c r="DV96" s="101"/>
      <c r="DW96" s="101"/>
      <c r="DX96" s="101"/>
      <c r="DY96" s="101"/>
      <c r="DZ96" s="101"/>
      <c r="EA96" s="101"/>
      <c r="EB96" s="101"/>
      <c r="EC96" s="101"/>
      <c r="ED96" s="101"/>
      <c r="EE96" s="101"/>
      <c r="EF96" s="101"/>
      <c r="EG96" s="101"/>
      <c r="EH96" s="101"/>
      <c r="EI96" s="101"/>
      <c r="EJ96" s="101"/>
      <c r="EK96" s="101"/>
      <c r="EL96" s="101"/>
      <c r="EM96" s="101"/>
    </row>
    <row r="97" spans="1:143" s="65" customFormat="1" ht="12.75" x14ac:dyDescent="0.2">
      <c r="A97" s="98" t="s">
        <v>200</v>
      </c>
      <c r="B97" s="85" t="s">
        <v>121</v>
      </c>
      <c r="C97" s="56" t="s">
        <v>258</v>
      </c>
      <c r="D97" s="85" t="s">
        <v>120</v>
      </c>
      <c r="E97" s="90"/>
      <c r="F97" s="34"/>
      <c r="G97" s="34"/>
      <c r="H97" s="34"/>
      <c r="I97" s="80"/>
      <c r="J97" s="94"/>
      <c r="K97" s="34"/>
      <c r="L97" s="34"/>
      <c r="M97" s="34"/>
      <c r="N97" s="35"/>
      <c r="O97" s="90"/>
      <c r="P97" s="34"/>
      <c r="Q97" s="34"/>
      <c r="R97" s="34"/>
      <c r="S97" s="102"/>
      <c r="T97" s="135"/>
      <c r="U97" s="133"/>
      <c r="V97" s="133"/>
      <c r="W97" s="133"/>
      <c r="X97" s="136"/>
      <c r="Y97" s="132">
        <v>0</v>
      </c>
      <c r="Z97" s="133">
        <v>3</v>
      </c>
      <c r="AA97" s="133"/>
      <c r="AB97" s="133" t="s">
        <v>32</v>
      </c>
      <c r="AC97" s="137">
        <v>5</v>
      </c>
      <c r="AD97" s="135"/>
      <c r="AE97" s="133"/>
      <c r="AF97" s="133"/>
      <c r="AG97" s="133"/>
      <c r="AH97" s="136"/>
      <c r="AI97" s="39"/>
      <c r="AJ97" s="40"/>
      <c r="AK97" s="40"/>
      <c r="AL97" s="40"/>
      <c r="AM97" s="100"/>
      <c r="AN97" s="336" t="s">
        <v>280</v>
      </c>
      <c r="AO97" s="85" t="s">
        <v>56</v>
      </c>
      <c r="AP97" s="101"/>
      <c r="AQ97" s="101"/>
      <c r="AR97" s="101"/>
      <c r="AS97" s="101"/>
      <c r="AT97" s="101"/>
      <c r="AU97" s="101"/>
      <c r="AV97" s="101"/>
      <c r="AW97" s="101"/>
      <c r="AX97" s="101"/>
      <c r="AY97" s="101"/>
      <c r="AZ97" s="101"/>
      <c r="BA97" s="101"/>
      <c r="BB97" s="101"/>
      <c r="BC97" s="101"/>
      <c r="BD97" s="101"/>
      <c r="BE97" s="101"/>
      <c r="BF97" s="101"/>
      <c r="BG97" s="101"/>
      <c r="BH97" s="101"/>
      <c r="BI97" s="101"/>
      <c r="BJ97" s="101"/>
      <c r="BK97" s="101"/>
      <c r="BL97" s="101"/>
      <c r="BM97" s="101"/>
      <c r="BN97" s="101"/>
      <c r="BO97" s="101"/>
      <c r="BP97" s="101"/>
      <c r="BQ97" s="101"/>
      <c r="BR97" s="101"/>
      <c r="BS97" s="101"/>
      <c r="BT97" s="101"/>
      <c r="BU97" s="101"/>
      <c r="BV97" s="101"/>
      <c r="BW97" s="101"/>
      <c r="BX97" s="101"/>
      <c r="BY97" s="101"/>
      <c r="BZ97" s="101"/>
      <c r="CA97" s="101"/>
      <c r="CB97" s="101"/>
      <c r="CC97" s="101"/>
      <c r="CD97" s="101"/>
      <c r="CE97" s="101"/>
      <c r="CF97" s="101"/>
      <c r="CG97" s="101"/>
      <c r="CH97" s="101"/>
      <c r="CI97" s="101"/>
      <c r="CJ97" s="101"/>
      <c r="CK97" s="101"/>
      <c r="CL97" s="101"/>
      <c r="CM97" s="101"/>
      <c r="CN97" s="101"/>
      <c r="CO97" s="101"/>
      <c r="CP97" s="101"/>
      <c r="CQ97" s="101"/>
      <c r="CR97" s="101"/>
      <c r="CS97" s="101"/>
      <c r="CT97" s="101"/>
      <c r="CU97" s="101"/>
      <c r="CV97" s="101"/>
      <c r="CW97" s="101"/>
      <c r="CX97" s="101"/>
      <c r="CY97" s="101"/>
      <c r="CZ97" s="101"/>
      <c r="DA97" s="101"/>
      <c r="DB97" s="101"/>
      <c r="DC97" s="101"/>
      <c r="DD97" s="101"/>
      <c r="DE97" s="101"/>
      <c r="DF97" s="101"/>
      <c r="DG97" s="101"/>
      <c r="DH97" s="101"/>
      <c r="DI97" s="101"/>
      <c r="DJ97" s="101"/>
      <c r="DK97" s="101"/>
      <c r="DL97" s="101"/>
      <c r="DM97" s="101"/>
      <c r="DN97" s="101"/>
      <c r="DO97" s="101"/>
      <c r="DP97" s="101"/>
      <c r="DQ97" s="101"/>
      <c r="DR97" s="101"/>
      <c r="DS97" s="101"/>
      <c r="DT97" s="101"/>
      <c r="DU97" s="101"/>
      <c r="DV97" s="101"/>
      <c r="DW97" s="101"/>
      <c r="DX97" s="101"/>
      <c r="DY97" s="101"/>
      <c r="DZ97" s="101"/>
      <c r="EA97" s="101"/>
      <c r="EB97" s="101"/>
      <c r="EC97" s="101"/>
      <c r="ED97" s="101"/>
      <c r="EE97" s="101"/>
      <c r="EF97" s="101"/>
      <c r="EG97" s="101"/>
      <c r="EH97" s="101"/>
      <c r="EI97" s="101"/>
      <c r="EJ97" s="101"/>
      <c r="EK97" s="101"/>
      <c r="EL97" s="101"/>
      <c r="EM97" s="101"/>
    </row>
    <row r="98" spans="1:143" s="65" customFormat="1" ht="13.5" thickBot="1" x14ac:dyDescent="0.25">
      <c r="A98" s="98" t="s">
        <v>201</v>
      </c>
      <c r="B98" s="99" t="s">
        <v>122</v>
      </c>
      <c r="C98" s="99" t="s">
        <v>259</v>
      </c>
      <c r="D98" s="99" t="s">
        <v>121</v>
      </c>
      <c r="E98" s="90"/>
      <c r="F98" s="34"/>
      <c r="G98" s="34"/>
      <c r="H98" s="34"/>
      <c r="I98" s="80"/>
      <c r="J98" s="94"/>
      <c r="K98" s="34"/>
      <c r="L98" s="34"/>
      <c r="M98" s="34"/>
      <c r="N98" s="35"/>
      <c r="O98" s="90"/>
      <c r="P98" s="34"/>
      <c r="Q98" s="34"/>
      <c r="R98" s="34"/>
      <c r="S98" s="35"/>
      <c r="T98" s="135"/>
      <c r="U98" s="133"/>
      <c r="V98" s="133"/>
      <c r="W98" s="133"/>
      <c r="X98" s="136"/>
      <c r="Y98" s="132"/>
      <c r="Z98" s="133"/>
      <c r="AA98" s="133"/>
      <c r="AB98" s="133"/>
      <c r="AC98" s="137"/>
      <c r="AD98" s="135">
        <v>0</v>
      </c>
      <c r="AE98" s="133">
        <v>3</v>
      </c>
      <c r="AF98" s="133"/>
      <c r="AG98" s="133" t="s">
        <v>32</v>
      </c>
      <c r="AH98" s="136">
        <v>6</v>
      </c>
      <c r="AI98" s="39"/>
      <c r="AJ98" s="40"/>
      <c r="AK98" s="40"/>
      <c r="AL98" s="40"/>
      <c r="AM98" s="100"/>
      <c r="AN98" s="336" t="s">
        <v>280</v>
      </c>
      <c r="AO98" s="353" t="s">
        <v>65</v>
      </c>
      <c r="AP98" s="101"/>
      <c r="AQ98" s="101"/>
      <c r="AR98" s="101"/>
      <c r="AS98" s="101"/>
      <c r="AT98" s="101"/>
      <c r="AU98" s="101"/>
      <c r="AV98" s="101"/>
      <c r="AW98" s="101"/>
      <c r="AX98" s="101"/>
      <c r="AY98" s="101"/>
      <c r="AZ98" s="101"/>
      <c r="BA98" s="101"/>
      <c r="BB98" s="101"/>
      <c r="BC98" s="101"/>
      <c r="BD98" s="101"/>
      <c r="BE98" s="101"/>
      <c r="BF98" s="101"/>
      <c r="BG98" s="101"/>
      <c r="BH98" s="101"/>
      <c r="BI98" s="101"/>
      <c r="BJ98" s="101"/>
      <c r="BK98" s="101"/>
      <c r="BL98" s="101"/>
      <c r="BM98" s="101"/>
      <c r="BN98" s="101"/>
      <c r="BO98" s="101"/>
      <c r="BP98" s="101"/>
      <c r="BQ98" s="101"/>
      <c r="BR98" s="101"/>
      <c r="BS98" s="101"/>
      <c r="BT98" s="101"/>
      <c r="BU98" s="101"/>
      <c r="BV98" s="101"/>
      <c r="BW98" s="101"/>
      <c r="BX98" s="101"/>
      <c r="BY98" s="101"/>
      <c r="BZ98" s="101"/>
      <c r="CA98" s="101"/>
      <c r="CB98" s="101"/>
      <c r="CC98" s="101"/>
      <c r="CD98" s="101"/>
      <c r="CE98" s="101"/>
      <c r="CF98" s="101"/>
      <c r="CG98" s="101"/>
      <c r="CH98" s="101"/>
      <c r="CI98" s="101"/>
      <c r="CJ98" s="101"/>
      <c r="CK98" s="101"/>
      <c r="CL98" s="101"/>
      <c r="CM98" s="101"/>
      <c r="CN98" s="101"/>
      <c r="CO98" s="101"/>
      <c r="CP98" s="101"/>
      <c r="CQ98" s="101"/>
      <c r="CR98" s="101"/>
      <c r="CS98" s="101"/>
      <c r="CT98" s="101"/>
      <c r="CU98" s="101"/>
      <c r="CV98" s="101"/>
      <c r="CW98" s="101"/>
      <c r="CX98" s="101"/>
      <c r="CY98" s="101"/>
      <c r="CZ98" s="101"/>
      <c r="DA98" s="101"/>
      <c r="DB98" s="101"/>
      <c r="DC98" s="101"/>
      <c r="DD98" s="101"/>
      <c r="DE98" s="101"/>
      <c r="DF98" s="101"/>
      <c r="DG98" s="101"/>
      <c r="DH98" s="101"/>
      <c r="DI98" s="101"/>
      <c r="DJ98" s="101"/>
      <c r="DK98" s="101"/>
      <c r="DL98" s="101"/>
      <c r="DM98" s="101"/>
      <c r="DN98" s="101"/>
      <c r="DO98" s="101"/>
      <c r="DP98" s="101"/>
      <c r="DQ98" s="101"/>
      <c r="DR98" s="101"/>
      <c r="DS98" s="101"/>
      <c r="DT98" s="101"/>
      <c r="DU98" s="101"/>
      <c r="DV98" s="101"/>
      <c r="DW98" s="101"/>
      <c r="DX98" s="101"/>
      <c r="DY98" s="101"/>
      <c r="DZ98" s="101"/>
      <c r="EA98" s="101"/>
      <c r="EB98" s="101"/>
      <c r="EC98" s="101"/>
      <c r="ED98" s="101"/>
      <c r="EE98" s="101"/>
      <c r="EF98" s="101"/>
      <c r="EG98" s="101"/>
      <c r="EH98" s="101"/>
      <c r="EI98" s="101"/>
      <c r="EJ98" s="101"/>
      <c r="EK98" s="101"/>
      <c r="EL98" s="101"/>
      <c r="EM98" s="101"/>
    </row>
    <row r="99" spans="1:143" s="16" customFormat="1" ht="12.75" customHeight="1" thickBot="1" x14ac:dyDescent="0.25">
      <c r="A99" s="315" t="s">
        <v>123</v>
      </c>
      <c r="B99" s="316"/>
      <c r="C99" s="316"/>
      <c r="D99" s="316"/>
      <c r="E99" s="316"/>
      <c r="F99" s="316"/>
      <c r="G99" s="316"/>
      <c r="H99" s="316"/>
      <c r="I99" s="316"/>
      <c r="J99" s="316"/>
      <c r="K99" s="316"/>
      <c r="L99" s="316"/>
      <c r="M99" s="316"/>
      <c r="N99" s="316"/>
      <c r="O99" s="316"/>
      <c r="P99" s="316"/>
      <c r="Q99" s="316"/>
      <c r="R99" s="316"/>
      <c r="S99" s="316"/>
      <c r="T99" s="316"/>
      <c r="U99" s="316"/>
      <c r="V99" s="316"/>
      <c r="W99" s="316"/>
      <c r="X99" s="316"/>
      <c r="Y99" s="316"/>
      <c r="Z99" s="316"/>
      <c r="AA99" s="316"/>
      <c r="AB99" s="316"/>
      <c r="AC99" s="316"/>
      <c r="AD99" s="316"/>
      <c r="AE99" s="316"/>
      <c r="AF99" s="316"/>
      <c r="AG99" s="316"/>
      <c r="AH99" s="316"/>
      <c r="AI99" s="316"/>
      <c r="AJ99" s="316"/>
      <c r="AK99" s="316"/>
      <c r="AL99" s="316"/>
      <c r="AM99" s="316"/>
      <c r="AN99" s="364"/>
      <c r="AO99" s="352"/>
      <c r="AP99" s="20"/>
      <c r="AQ99" s="20"/>
      <c r="AR99" s="20"/>
      <c r="AS99" s="20"/>
      <c r="AT99" s="20"/>
      <c r="AU99" s="20"/>
      <c r="AV99" s="20"/>
      <c r="AW99" s="20"/>
      <c r="AX99" s="20"/>
      <c r="AY99" s="20"/>
      <c r="AZ99" s="20"/>
      <c r="BA99" s="20"/>
      <c r="BB99" s="20"/>
      <c r="BC99" s="20"/>
      <c r="BD99" s="20"/>
      <c r="BE99" s="20"/>
      <c r="BF99" s="20"/>
      <c r="BG99" s="20"/>
      <c r="BH99" s="20"/>
      <c r="BI99" s="20"/>
      <c r="BJ99" s="20"/>
      <c r="BK99" s="20"/>
      <c r="BL99" s="20"/>
      <c r="BM99" s="20"/>
      <c r="BN99" s="20"/>
      <c r="BO99" s="20"/>
      <c r="BP99" s="20"/>
      <c r="BQ99" s="20"/>
      <c r="BR99" s="20"/>
      <c r="BS99" s="20"/>
      <c r="BT99" s="20"/>
      <c r="BU99" s="20"/>
      <c r="BV99" s="20"/>
      <c r="BW99" s="20"/>
      <c r="BX99" s="20"/>
      <c r="BY99" s="20"/>
      <c r="BZ99" s="20"/>
      <c r="CA99" s="20"/>
      <c r="CB99" s="20"/>
      <c r="CC99" s="20"/>
      <c r="CD99" s="20"/>
      <c r="CE99" s="20"/>
      <c r="CF99" s="20"/>
      <c r="CG99" s="20"/>
      <c r="CH99" s="20"/>
      <c r="CI99" s="20"/>
      <c r="CJ99" s="20"/>
      <c r="CK99" s="20"/>
      <c r="CL99" s="20"/>
      <c r="CM99" s="20"/>
      <c r="CN99" s="20"/>
      <c r="CO99" s="20"/>
      <c r="CP99" s="20"/>
      <c r="CQ99" s="20"/>
      <c r="CR99" s="20"/>
      <c r="CS99" s="20"/>
      <c r="CT99" s="20"/>
      <c r="CU99" s="20"/>
      <c r="CV99" s="20"/>
      <c r="CW99" s="20"/>
      <c r="CX99" s="20"/>
      <c r="CY99" s="20"/>
      <c r="CZ99" s="20"/>
      <c r="DA99" s="20"/>
      <c r="DB99" s="20"/>
      <c r="DC99" s="20"/>
      <c r="DD99" s="20"/>
      <c r="DE99" s="20"/>
      <c r="DF99" s="20"/>
      <c r="DG99" s="20"/>
      <c r="DH99" s="20"/>
      <c r="DI99" s="20"/>
      <c r="DJ99" s="20"/>
      <c r="DK99" s="20"/>
      <c r="DL99" s="20"/>
      <c r="DM99" s="20"/>
      <c r="DN99" s="20"/>
      <c r="DO99" s="20"/>
      <c r="DP99" s="20"/>
      <c r="DQ99" s="20"/>
      <c r="DR99" s="20"/>
      <c r="DS99" s="20"/>
      <c r="DT99" s="20"/>
      <c r="DU99" s="20"/>
      <c r="DV99" s="20"/>
      <c r="DW99" s="20"/>
      <c r="DX99" s="20"/>
      <c r="DY99" s="20"/>
      <c r="DZ99" s="20"/>
      <c r="EA99" s="20"/>
      <c r="EB99" s="20"/>
      <c r="EC99" s="20"/>
      <c r="ED99" s="20"/>
      <c r="EE99" s="20"/>
      <c r="EF99" s="20"/>
      <c r="EG99" s="20"/>
      <c r="EH99" s="20"/>
      <c r="EI99" s="20"/>
      <c r="EJ99" s="20"/>
      <c r="EK99" s="20"/>
      <c r="EL99" s="20"/>
      <c r="EM99" s="20"/>
    </row>
    <row r="100" spans="1:143" s="87" customFormat="1" ht="12.75" x14ac:dyDescent="0.2">
      <c r="A100" s="26" t="s">
        <v>202</v>
      </c>
      <c r="B100" s="208" t="s">
        <v>124</v>
      </c>
      <c r="C100" s="208" t="s">
        <v>260</v>
      </c>
      <c r="D100" s="89" t="s">
        <v>60</v>
      </c>
      <c r="E100" s="222"/>
      <c r="F100" s="23"/>
      <c r="G100" s="23"/>
      <c r="H100" s="23"/>
      <c r="I100" s="25"/>
      <c r="J100" s="103"/>
      <c r="K100" s="23"/>
      <c r="L100" s="23"/>
      <c r="M100" s="23"/>
      <c r="N100" s="25"/>
      <c r="O100" s="103"/>
      <c r="P100" s="23"/>
      <c r="Q100" s="23"/>
      <c r="R100" s="23"/>
      <c r="S100" s="25"/>
      <c r="T100" s="129">
        <v>1</v>
      </c>
      <c r="U100" s="130">
        <v>2</v>
      </c>
      <c r="V100" s="130"/>
      <c r="W100" s="130" t="s">
        <v>32</v>
      </c>
      <c r="X100" s="131">
        <v>5</v>
      </c>
      <c r="Y100" s="138"/>
      <c r="Z100" s="130"/>
      <c r="AA100" s="130"/>
      <c r="AB100" s="130"/>
      <c r="AC100" s="134"/>
      <c r="AD100" s="129"/>
      <c r="AE100" s="130"/>
      <c r="AF100" s="130"/>
      <c r="AG100" s="130"/>
      <c r="AH100" s="131"/>
      <c r="AI100" s="24"/>
      <c r="AJ100" s="23"/>
      <c r="AK100" s="23"/>
      <c r="AL100" s="23"/>
      <c r="AM100" s="25"/>
      <c r="AN100" s="356" t="s">
        <v>278</v>
      </c>
      <c r="AO100" s="343" t="s">
        <v>61</v>
      </c>
      <c r="AP100" s="86"/>
      <c r="AQ100" s="86"/>
      <c r="AR100" s="86"/>
      <c r="AS100" s="86"/>
      <c r="AT100" s="86"/>
      <c r="AU100" s="86"/>
      <c r="AV100" s="86"/>
      <c r="AW100" s="86"/>
      <c r="AX100" s="86"/>
      <c r="AY100" s="86"/>
      <c r="AZ100" s="86"/>
      <c r="BA100" s="86"/>
      <c r="BB100" s="86"/>
      <c r="BC100" s="86"/>
      <c r="BD100" s="86"/>
      <c r="BE100" s="86"/>
      <c r="BF100" s="86"/>
      <c r="BG100" s="86"/>
      <c r="BH100" s="86"/>
      <c r="BI100" s="86"/>
      <c r="BJ100" s="86"/>
      <c r="BK100" s="86"/>
      <c r="BL100" s="86"/>
      <c r="BM100" s="86"/>
      <c r="BN100" s="86"/>
      <c r="BO100" s="86"/>
      <c r="BP100" s="86"/>
      <c r="BQ100" s="86"/>
      <c r="BR100" s="86"/>
      <c r="BS100" s="86"/>
      <c r="BT100" s="86"/>
      <c r="BU100" s="86"/>
      <c r="BV100" s="86"/>
      <c r="BW100" s="86"/>
      <c r="BX100" s="86"/>
      <c r="BY100" s="86"/>
      <c r="BZ100" s="86"/>
      <c r="CA100" s="86"/>
      <c r="CB100" s="86"/>
      <c r="CC100" s="86"/>
      <c r="CD100" s="86"/>
      <c r="CE100" s="86"/>
      <c r="CF100" s="86"/>
      <c r="CG100" s="86"/>
      <c r="CH100" s="86"/>
      <c r="CI100" s="86"/>
      <c r="CJ100" s="86"/>
      <c r="CK100" s="86"/>
      <c r="CL100" s="86"/>
      <c r="CM100" s="86"/>
      <c r="CN100" s="86"/>
      <c r="CO100" s="86"/>
      <c r="CP100" s="86"/>
      <c r="CQ100" s="86"/>
      <c r="CR100" s="86"/>
      <c r="CS100" s="86"/>
      <c r="CT100" s="86"/>
      <c r="CU100" s="86"/>
      <c r="CV100" s="86"/>
      <c r="CW100" s="86"/>
      <c r="CX100" s="86"/>
      <c r="CY100" s="86"/>
      <c r="CZ100" s="86"/>
      <c r="DA100" s="86"/>
      <c r="DB100" s="86"/>
      <c r="DC100" s="86"/>
      <c r="DD100" s="86"/>
      <c r="DE100" s="86"/>
      <c r="DF100" s="86"/>
      <c r="DG100" s="86"/>
      <c r="DH100" s="86"/>
      <c r="DI100" s="86"/>
      <c r="DJ100" s="86"/>
      <c r="DK100" s="86"/>
      <c r="DL100" s="86"/>
      <c r="DM100" s="86"/>
      <c r="DN100" s="86"/>
      <c r="DO100" s="86"/>
      <c r="DP100" s="86"/>
      <c r="DQ100" s="86"/>
      <c r="DR100" s="86"/>
      <c r="DS100" s="86"/>
      <c r="DT100" s="86"/>
      <c r="DU100" s="86"/>
      <c r="DV100" s="86"/>
      <c r="DW100" s="86"/>
      <c r="DX100" s="86"/>
      <c r="DY100" s="86"/>
      <c r="DZ100" s="86"/>
      <c r="EA100" s="86"/>
      <c r="EB100" s="86"/>
      <c r="EC100" s="86"/>
      <c r="ED100" s="86"/>
      <c r="EE100" s="86"/>
      <c r="EF100" s="86"/>
      <c r="EG100" s="86"/>
      <c r="EH100" s="86"/>
      <c r="EI100" s="86"/>
      <c r="EJ100" s="86"/>
      <c r="EK100" s="86"/>
      <c r="EL100" s="86"/>
      <c r="EM100" s="86"/>
    </row>
    <row r="101" spans="1:143" s="65" customFormat="1" ht="12.75" x14ac:dyDescent="0.2">
      <c r="A101" s="32" t="s">
        <v>203</v>
      </c>
      <c r="B101" s="219" t="s">
        <v>126</v>
      </c>
      <c r="C101" s="219" t="s">
        <v>261</v>
      </c>
      <c r="D101" s="85" t="s">
        <v>124</v>
      </c>
      <c r="E101" s="90"/>
      <c r="F101" s="34"/>
      <c r="G101" s="34"/>
      <c r="H101" s="34"/>
      <c r="I101" s="104"/>
      <c r="J101" s="94"/>
      <c r="K101" s="34"/>
      <c r="L101" s="34"/>
      <c r="M101" s="34"/>
      <c r="N101" s="105"/>
      <c r="O101" s="90"/>
      <c r="P101" s="34"/>
      <c r="Q101" s="34"/>
      <c r="R101" s="34"/>
      <c r="S101" s="104"/>
      <c r="T101" s="135"/>
      <c r="U101" s="133"/>
      <c r="V101" s="133"/>
      <c r="W101" s="133"/>
      <c r="X101" s="136"/>
      <c r="Y101" s="132">
        <v>0</v>
      </c>
      <c r="Z101" s="133">
        <v>3</v>
      </c>
      <c r="AA101" s="133"/>
      <c r="AB101" s="133" t="s">
        <v>32</v>
      </c>
      <c r="AC101" s="137">
        <v>4</v>
      </c>
      <c r="AD101" s="135"/>
      <c r="AE101" s="133"/>
      <c r="AF101" s="133"/>
      <c r="AG101" s="133"/>
      <c r="AH101" s="136"/>
      <c r="AI101" s="78"/>
      <c r="AJ101" s="34"/>
      <c r="AK101" s="34"/>
      <c r="AL101" s="34"/>
      <c r="AM101" s="104"/>
      <c r="AN101" s="336" t="s">
        <v>278</v>
      </c>
      <c r="AO101" s="85" t="s">
        <v>61</v>
      </c>
      <c r="AP101" s="101"/>
      <c r="AQ101" s="101"/>
      <c r="AR101" s="101"/>
      <c r="AS101" s="101"/>
      <c r="AT101" s="101"/>
      <c r="AU101" s="101"/>
      <c r="AV101" s="101"/>
      <c r="AW101" s="101"/>
      <c r="AX101" s="101"/>
      <c r="AY101" s="101"/>
      <c r="AZ101" s="101"/>
      <c r="BA101" s="101"/>
      <c r="BB101" s="101"/>
      <c r="BC101" s="101"/>
      <c r="BD101" s="101"/>
      <c r="BE101" s="101"/>
      <c r="BF101" s="101"/>
      <c r="BG101" s="101"/>
      <c r="BH101" s="101"/>
      <c r="BI101" s="101"/>
      <c r="BJ101" s="101"/>
      <c r="BK101" s="101"/>
      <c r="BL101" s="101"/>
      <c r="BM101" s="101"/>
      <c r="BN101" s="101"/>
      <c r="BO101" s="101"/>
      <c r="BP101" s="101"/>
      <c r="BQ101" s="101"/>
      <c r="BR101" s="101"/>
      <c r="BS101" s="101"/>
      <c r="BT101" s="101"/>
      <c r="BU101" s="101"/>
      <c r="BV101" s="101"/>
      <c r="BW101" s="101"/>
      <c r="BX101" s="101"/>
      <c r="BY101" s="101"/>
      <c r="BZ101" s="101"/>
      <c r="CA101" s="101"/>
      <c r="CB101" s="101"/>
      <c r="CC101" s="101"/>
      <c r="CD101" s="101"/>
      <c r="CE101" s="101"/>
      <c r="CF101" s="101"/>
      <c r="CG101" s="101"/>
      <c r="CH101" s="101"/>
      <c r="CI101" s="101"/>
      <c r="CJ101" s="101"/>
      <c r="CK101" s="101"/>
      <c r="CL101" s="101"/>
      <c r="CM101" s="101"/>
      <c r="CN101" s="101"/>
      <c r="CO101" s="101"/>
      <c r="CP101" s="101"/>
      <c r="CQ101" s="101"/>
      <c r="CR101" s="101"/>
      <c r="CS101" s="101"/>
      <c r="CT101" s="101"/>
      <c r="CU101" s="101"/>
      <c r="CV101" s="101"/>
      <c r="CW101" s="101"/>
      <c r="CX101" s="101"/>
      <c r="CY101" s="101"/>
      <c r="CZ101" s="101"/>
      <c r="DA101" s="101"/>
      <c r="DB101" s="101"/>
      <c r="DC101" s="101"/>
      <c r="DD101" s="101"/>
      <c r="DE101" s="101"/>
      <c r="DF101" s="101"/>
      <c r="DG101" s="101"/>
      <c r="DH101" s="101"/>
      <c r="DI101" s="101"/>
      <c r="DJ101" s="101"/>
      <c r="DK101" s="101"/>
      <c r="DL101" s="101"/>
      <c r="DM101" s="101"/>
      <c r="DN101" s="101"/>
      <c r="DO101" s="101"/>
      <c r="DP101" s="101"/>
      <c r="DQ101" s="101"/>
      <c r="DR101" s="101"/>
      <c r="DS101" s="101"/>
      <c r="DT101" s="101"/>
      <c r="DU101" s="101"/>
      <c r="DV101" s="101"/>
      <c r="DW101" s="101"/>
      <c r="DX101" s="101"/>
      <c r="DY101" s="101"/>
      <c r="DZ101" s="101"/>
      <c r="EA101" s="101"/>
      <c r="EB101" s="101"/>
      <c r="EC101" s="101"/>
      <c r="ED101" s="101"/>
      <c r="EE101" s="101"/>
      <c r="EF101" s="101"/>
      <c r="EG101" s="101"/>
      <c r="EH101" s="101"/>
      <c r="EI101" s="101"/>
      <c r="EJ101" s="101"/>
      <c r="EK101" s="101"/>
      <c r="EL101" s="101"/>
      <c r="EM101" s="101"/>
    </row>
    <row r="102" spans="1:143" s="87" customFormat="1" ht="13.5" thickBot="1" x14ac:dyDescent="0.25">
      <c r="A102" s="139" t="s">
        <v>204</v>
      </c>
      <c r="B102" s="139" t="s">
        <v>127</v>
      </c>
      <c r="C102" s="225" t="s">
        <v>262</v>
      </c>
      <c r="D102" s="99" t="s">
        <v>126</v>
      </c>
      <c r="E102" s="223"/>
      <c r="F102" s="140"/>
      <c r="G102" s="140"/>
      <c r="H102" s="140"/>
      <c r="I102" s="141"/>
      <c r="J102" s="142"/>
      <c r="K102" s="143"/>
      <c r="L102" s="140"/>
      <c r="M102" s="143"/>
      <c r="N102" s="144"/>
      <c r="O102" s="142"/>
      <c r="P102" s="143"/>
      <c r="Q102" s="143"/>
      <c r="R102" s="143"/>
      <c r="S102" s="145"/>
      <c r="T102" s="146"/>
      <c r="U102" s="147"/>
      <c r="V102" s="147"/>
      <c r="W102" s="147"/>
      <c r="X102" s="148"/>
      <c r="Y102" s="149"/>
      <c r="Z102" s="147"/>
      <c r="AA102" s="147"/>
      <c r="AB102" s="147"/>
      <c r="AC102" s="150"/>
      <c r="AD102" s="146">
        <v>0</v>
      </c>
      <c r="AE102" s="147">
        <v>3</v>
      </c>
      <c r="AF102" s="147"/>
      <c r="AG102" s="147" t="s">
        <v>32</v>
      </c>
      <c r="AH102" s="148">
        <v>6</v>
      </c>
      <c r="AI102" s="151"/>
      <c r="AJ102" s="140"/>
      <c r="AK102" s="140"/>
      <c r="AL102" s="140"/>
      <c r="AM102" s="141"/>
      <c r="AN102" s="372" t="s">
        <v>277</v>
      </c>
      <c r="AO102" s="353" t="s">
        <v>128</v>
      </c>
      <c r="AP102" s="86"/>
      <c r="AQ102" s="86"/>
      <c r="AR102" s="86"/>
      <c r="AS102" s="86"/>
      <c r="AT102" s="86"/>
      <c r="AU102" s="86"/>
      <c r="AV102" s="86"/>
      <c r="AW102" s="86"/>
      <c r="AX102" s="86"/>
      <c r="AY102" s="86"/>
      <c r="AZ102" s="86"/>
      <c r="BA102" s="86"/>
      <c r="BB102" s="86"/>
      <c r="BC102" s="86"/>
      <c r="BD102" s="86"/>
      <c r="BE102" s="86"/>
      <c r="BF102" s="86"/>
      <c r="BG102" s="86"/>
      <c r="BH102" s="86"/>
      <c r="BI102" s="86"/>
      <c r="BJ102" s="86"/>
      <c r="BK102" s="86"/>
      <c r="BL102" s="86"/>
      <c r="BM102" s="86"/>
      <c r="BN102" s="86"/>
      <c r="BO102" s="86"/>
      <c r="BP102" s="86"/>
      <c r="BQ102" s="86"/>
      <c r="BR102" s="86"/>
      <c r="BS102" s="86"/>
      <c r="BT102" s="86"/>
      <c r="BU102" s="86"/>
      <c r="BV102" s="86"/>
      <c r="BW102" s="86"/>
      <c r="BX102" s="86"/>
      <c r="BY102" s="86"/>
      <c r="BZ102" s="86"/>
      <c r="CA102" s="86"/>
      <c r="CB102" s="86"/>
      <c r="CC102" s="86"/>
      <c r="CD102" s="86"/>
      <c r="CE102" s="86"/>
      <c r="CF102" s="86"/>
      <c r="CG102" s="86"/>
      <c r="CH102" s="86"/>
      <c r="CI102" s="86"/>
      <c r="CJ102" s="86"/>
      <c r="CK102" s="86"/>
      <c r="CL102" s="86"/>
      <c r="CM102" s="86"/>
      <c r="CN102" s="86"/>
      <c r="CO102" s="86"/>
      <c r="CP102" s="86"/>
      <c r="CQ102" s="86"/>
      <c r="CR102" s="86"/>
      <c r="CS102" s="86"/>
      <c r="CT102" s="86"/>
      <c r="CU102" s="86"/>
      <c r="CV102" s="86"/>
      <c r="CW102" s="86"/>
      <c r="CX102" s="86"/>
      <c r="CY102" s="86"/>
      <c r="CZ102" s="86"/>
      <c r="DA102" s="86"/>
      <c r="DB102" s="86"/>
      <c r="DC102" s="86"/>
      <c r="DD102" s="86"/>
      <c r="DE102" s="86"/>
      <c r="DF102" s="86"/>
      <c r="DG102" s="86"/>
      <c r="DH102" s="86"/>
      <c r="DI102" s="86"/>
      <c r="DJ102" s="86"/>
      <c r="DK102" s="86"/>
      <c r="DL102" s="86"/>
      <c r="DM102" s="86"/>
      <c r="DN102" s="86"/>
      <c r="DO102" s="86"/>
      <c r="DP102" s="86"/>
      <c r="DQ102" s="86"/>
      <c r="DR102" s="86"/>
      <c r="DS102" s="86"/>
      <c r="DT102" s="86"/>
      <c r="DU102" s="86"/>
      <c r="DV102" s="86"/>
      <c r="DW102" s="86"/>
      <c r="DX102" s="86"/>
      <c r="DY102" s="86"/>
      <c r="DZ102" s="86"/>
      <c r="EA102" s="86"/>
      <c r="EB102" s="86"/>
      <c r="EC102" s="86"/>
      <c r="ED102" s="86"/>
      <c r="EE102" s="86"/>
      <c r="EF102" s="86"/>
      <c r="EG102" s="86"/>
      <c r="EH102" s="86"/>
      <c r="EI102" s="86"/>
      <c r="EJ102" s="86"/>
      <c r="EK102" s="86"/>
      <c r="EL102" s="86"/>
      <c r="EM102" s="86"/>
    </row>
    <row r="103" spans="1:143" s="16" customFormat="1" ht="12.75" customHeight="1" thickBot="1" x14ac:dyDescent="0.25">
      <c r="A103" s="315" t="s">
        <v>144</v>
      </c>
      <c r="B103" s="316"/>
      <c r="C103" s="316"/>
      <c r="D103" s="316"/>
      <c r="E103" s="316"/>
      <c r="F103" s="316"/>
      <c r="G103" s="316"/>
      <c r="H103" s="316"/>
      <c r="I103" s="316"/>
      <c r="J103" s="316"/>
      <c r="K103" s="316"/>
      <c r="L103" s="316"/>
      <c r="M103" s="316"/>
      <c r="N103" s="316"/>
      <c r="O103" s="316"/>
      <c r="P103" s="316"/>
      <c r="Q103" s="316"/>
      <c r="R103" s="316"/>
      <c r="S103" s="316"/>
      <c r="T103" s="316"/>
      <c r="U103" s="316"/>
      <c r="V103" s="316"/>
      <c r="W103" s="316"/>
      <c r="X103" s="316"/>
      <c r="Y103" s="316"/>
      <c r="Z103" s="316"/>
      <c r="AA103" s="316"/>
      <c r="AB103" s="316"/>
      <c r="AC103" s="316"/>
      <c r="AD103" s="316"/>
      <c r="AE103" s="316"/>
      <c r="AF103" s="316"/>
      <c r="AG103" s="316"/>
      <c r="AH103" s="316"/>
      <c r="AI103" s="316"/>
      <c r="AJ103" s="316"/>
      <c r="AK103" s="316"/>
      <c r="AL103" s="316"/>
      <c r="AM103" s="316"/>
      <c r="AN103" s="364"/>
      <c r="AO103" s="352"/>
      <c r="AP103" s="20"/>
      <c r="AQ103" s="20"/>
      <c r="AR103" s="20"/>
      <c r="AS103" s="20"/>
      <c r="AT103" s="20"/>
      <c r="AU103" s="20"/>
      <c r="AV103" s="20"/>
      <c r="AW103" s="20"/>
      <c r="AX103" s="20"/>
      <c r="AY103" s="20"/>
      <c r="AZ103" s="20"/>
      <c r="BA103" s="20"/>
      <c r="BB103" s="20"/>
      <c r="BC103" s="20"/>
      <c r="BD103" s="20"/>
      <c r="BE103" s="20"/>
      <c r="BF103" s="20"/>
      <c r="BG103" s="20"/>
      <c r="BH103" s="20"/>
      <c r="BI103" s="20"/>
      <c r="BJ103" s="20"/>
      <c r="BK103" s="20"/>
      <c r="BL103" s="20"/>
      <c r="BM103" s="20"/>
      <c r="BN103" s="20"/>
      <c r="BO103" s="20"/>
      <c r="BP103" s="20"/>
      <c r="BQ103" s="20"/>
      <c r="BR103" s="20"/>
      <c r="BS103" s="20"/>
      <c r="BT103" s="20"/>
      <c r="BU103" s="20"/>
      <c r="BV103" s="20"/>
      <c r="BW103" s="20"/>
      <c r="BX103" s="20"/>
      <c r="BY103" s="20"/>
      <c r="BZ103" s="20"/>
      <c r="CA103" s="20"/>
      <c r="CB103" s="20"/>
      <c r="CC103" s="20"/>
      <c r="CD103" s="20"/>
      <c r="CE103" s="20"/>
      <c r="CF103" s="20"/>
      <c r="CG103" s="20"/>
      <c r="CH103" s="20"/>
      <c r="CI103" s="20"/>
      <c r="CJ103" s="20"/>
      <c r="CK103" s="20"/>
      <c r="CL103" s="20"/>
      <c r="CM103" s="20"/>
      <c r="CN103" s="20"/>
      <c r="CO103" s="20"/>
      <c r="CP103" s="20"/>
      <c r="CQ103" s="20"/>
      <c r="CR103" s="20"/>
      <c r="CS103" s="20"/>
      <c r="CT103" s="20"/>
      <c r="CU103" s="20"/>
      <c r="CV103" s="20"/>
      <c r="CW103" s="20"/>
      <c r="CX103" s="20"/>
      <c r="CY103" s="20"/>
      <c r="CZ103" s="20"/>
      <c r="DA103" s="20"/>
      <c r="DB103" s="20"/>
      <c r="DC103" s="20"/>
      <c r="DD103" s="20"/>
      <c r="DE103" s="20"/>
      <c r="DF103" s="20"/>
      <c r="DG103" s="20"/>
      <c r="DH103" s="20"/>
      <c r="DI103" s="20"/>
      <c r="DJ103" s="20"/>
      <c r="DK103" s="20"/>
      <c r="DL103" s="20"/>
      <c r="DM103" s="20"/>
      <c r="DN103" s="20"/>
      <c r="DO103" s="20"/>
      <c r="DP103" s="20"/>
      <c r="DQ103" s="20"/>
      <c r="DR103" s="20"/>
      <c r="DS103" s="20"/>
      <c r="DT103" s="20"/>
      <c r="DU103" s="20"/>
      <c r="DV103" s="20"/>
      <c r="DW103" s="20"/>
      <c r="DX103" s="20"/>
      <c r="DY103" s="20"/>
      <c r="DZ103" s="20"/>
      <c r="EA103" s="20"/>
      <c r="EB103" s="20"/>
      <c r="EC103" s="20"/>
      <c r="ED103" s="20"/>
      <c r="EE103" s="20"/>
      <c r="EF103" s="20"/>
      <c r="EG103" s="20"/>
      <c r="EH103" s="20"/>
      <c r="EI103" s="20"/>
      <c r="EJ103" s="20"/>
      <c r="EK103" s="20"/>
      <c r="EL103" s="20"/>
      <c r="EM103" s="20"/>
    </row>
    <row r="104" spans="1:143" s="65" customFormat="1" ht="13.5" thickBot="1" x14ac:dyDescent="0.25">
      <c r="A104" s="112" t="s">
        <v>205</v>
      </c>
      <c r="B104" s="226" t="s">
        <v>145</v>
      </c>
      <c r="C104" s="167" t="s">
        <v>263</v>
      </c>
      <c r="D104" s="113"/>
      <c r="E104" s="30"/>
      <c r="F104" s="23"/>
      <c r="G104" s="23"/>
      <c r="H104" s="23"/>
      <c r="I104" s="79"/>
      <c r="J104" s="24"/>
      <c r="K104" s="23"/>
      <c r="L104" s="23"/>
      <c r="M104" s="23"/>
      <c r="N104" s="25"/>
      <c r="O104" s="30"/>
      <c r="P104" s="23"/>
      <c r="Q104" s="23"/>
      <c r="R104" s="23"/>
      <c r="S104" s="79"/>
      <c r="T104" s="24">
        <v>0</v>
      </c>
      <c r="U104" s="23">
        <v>2</v>
      </c>
      <c r="V104" s="23"/>
      <c r="W104" s="23" t="s">
        <v>32</v>
      </c>
      <c r="X104" s="25">
        <v>0</v>
      </c>
      <c r="Y104" s="138"/>
      <c r="Z104" s="130"/>
      <c r="AA104" s="130"/>
      <c r="AB104" s="130"/>
      <c r="AC104" s="134"/>
      <c r="AD104" s="129"/>
      <c r="AE104" s="130"/>
      <c r="AF104" s="130"/>
      <c r="AG104" s="130"/>
      <c r="AH104" s="131"/>
      <c r="AI104" s="30"/>
      <c r="AJ104" s="23"/>
      <c r="AK104" s="23"/>
      <c r="AL104" s="23"/>
      <c r="AM104" s="79"/>
      <c r="AN104" s="343" t="s">
        <v>82</v>
      </c>
      <c r="AO104" s="343" t="s">
        <v>83</v>
      </c>
      <c r="AP104" s="101"/>
      <c r="AQ104" s="101"/>
      <c r="AR104" s="101"/>
      <c r="AS104" s="101"/>
      <c r="AT104" s="101"/>
      <c r="AU104" s="101"/>
      <c r="AV104" s="101"/>
      <c r="AW104" s="101"/>
      <c r="AX104" s="101"/>
      <c r="AY104" s="101"/>
      <c r="AZ104" s="101"/>
      <c r="BA104" s="101"/>
      <c r="BB104" s="101"/>
      <c r="BC104" s="101"/>
      <c r="BD104" s="101"/>
      <c r="BE104" s="101"/>
      <c r="BF104" s="101"/>
      <c r="BG104" s="101"/>
      <c r="BH104" s="101"/>
      <c r="BI104" s="101"/>
      <c r="BJ104" s="101"/>
      <c r="BK104" s="101"/>
      <c r="BL104" s="101"/>
      <c r="BM104" s="101"/>
      <c r="BN104" s="101"/>
      <c r="BO104" s="101"/>
      <c r="BP104" s="101"/>
      <c r="BQ104" s="101"/>
      <c r="BR104" s="101"/>
      <c r="BS104" s="101"/>
      <c r="BT104" s="101"/>
      <c r="BU104" s="101"/>
      <c r="BV104" s="101"/>
      <c r="BW104" s="101"/>
      <c r="BX104" s="101"/>
      <c r="BY104" s="101"/>
      <c r="BZ104" s="101"/>
      <c r="CA104" s="101"/>
      <c r="CB104" s="101"/>
      <c r="CC104" s="101"/>
      <c r="CD104" s="101"/>
      <c r="CE104" s="101"/>
      <c r="CF104" s="101"/>
      <c r="CG104" s="101"/>
      <c r="CH104" s="101"/>
      <c r="CI104" s="101"/>
      <c r="CJ104" s="101"/>
      <c r="CK104" s="101"/>
      <c r="CL104" s="101"/>
      <c r="CM104" s="101"/>
      <c r="CN104" s="101"/>
      <c r="CO104" s="101"/>
      <c r="CP104" s="101"/>
      <c r="CQ104" s="101"/>
      <c r="CR104" s="101"/>
      <c r="CS104" s="101"/>
      <c r="CT104" s="101"/>
      <c r="CU104" s="101"/>
      <c r="CV104" s="101"/>
      <c r="CW104" s="101"/>
      <c r="CX104" s="101"/>
      <c r="CY104" s="101"/>
      <c r="CZ104" s="101"/>
      <c r="DA104" s="101"/>
      <c r="DB104" s="101"/>
      <c r="DC104" s="101"/>
      <c r="DD104" s="101"/>
      <c r="DE104" s="101"/>
      <c r="DF104" s="101"/>
      <c r="DG104" s="101"/>
      <c r="DH104" s="101"/>
      <c r="DI104" s="101"/>
      <c r="DJ104" s="101"/>
      <c r="DK104" s="101"/>
      <c r="DL104" s="101"/>
      <c r="DM104" s="101"/>
      <c r="DN104" s="101"/>
      <c r="DO104" s="101"/>
      <c r="DP104" s="101"/>
      <c r="DQ104" s="101"/>
      <c r="DR104" s="101"/>
      <c r="DS104" s="101"/>
      <c r="DT104" s="101"/>
      <c r="DU104" s="101"/>
      <c r="DV104" s="101"/>
      <c r="DW104" s="101"/>
      <c r="DX104" s="101"/>
      <c r="DY104" s="101"/>
      <c r="DZ104" s="101"/>
      <c r="EA104" s="101"/>
      <c r="EB104" s="101"/>
      <c r="EC104" s="101"/>
      <c r="ED104" s="101"/>
      <c r="EE104" s="101"/>
      <c r="EF104" s="101"/>
      <c r="EG104" s="101"/>
      <c r="EH104" s="101"/>
      <c r="EI104" s="101"/>
      <c r="EJ104" s="101"/>
      <c r="EK104" s="101"/>
      <c r="EL104" s="101"/>
      <c r="EM104" s="101"/>
    </row>
    <row r="105" spans="1:143" s="65" customFormat="1" ht="12.75" x14ac:dyDescent="0.2">
      <c r="A105" s="116" t="s">
        <v>206</v>
      </c>
      <c r="B105" s="219" t="s">
        <v>146</v>
      </c>
      <c r="C105" s="32" t="s">
        <v>264</v>
      </c>
      <c r="D105" s="228"/>
      <c r="E105" s="119">
        <v>0</v>
      </c>
      <c r="F105" s="117">
        <v>2</v>
      </c>
      <c r="G105" s="117"/>
      <c r="H105" s="117" t="s">
        <v>32</v>
      </c>
      <c r="I105" s="106">
        <v>0</v>
      </c>
      <c r="J105" s="176"/>
      <c r="K105" s="117"/>
      <c r="L105" s="117"/>
      <c r="M105" s="117"/>
      <c r="N105" s="118"/>
      <c r="O105" s="119"/>
      <c r="P105" s="117"/>
      <c r="Q105" s="117"/>
      <c r="R105" s="117"/>
      <c r="S105" s="106"/>
      <c r="T105" s="176"/>
      <c r="U105" s="117"/>
      <c r="V105" s="117"/>
      <c r="W105" s="117"/>
      <c r="X105" s="118"/>
      <c r="Y105" s="152"/>
      <c r="Z105" s="153"/>
      <c r="AA105" s="153"/>
      <c r="AB105" s="153"/>
      <c r="AC105" s="154"/>
      <c r="AD105" s="155"/>
      <c r="AE105" s="153"/>
      <c r="AF105" s="153"/>
      <c r="AG105" s="153"/>
      <c r="AH105" s="156"/>
      <c r="AI105" s="153"/>
      <c r="AJ105" s="153"/>
      <c r="AK105" s="153"/>
      <c r="AL105" s="156"/>
      <c r="AM105" s="156"/>
      <c r="AN105" s="343" t="s">
        <v>82</v>
      </c>
      <c r="AO105" s="343" t="s">
        <v>83</v>
      </c>
      <c r="AP105" s="101"/>
      <c r="AQ105" s="101"/>
      <c r="AR105" s="101"/>
      <c r="AS105" s="101"/>
      <c r="AT105" s="101"/>
      <c r="AU105" s="101"/>
      <c r="AV105" s="101"/>
      <c r="AW105" s="101"/>
      <c r="AX105" s="101"/>
      <c r="AY105" s="101"/>
      <c r="AZ105" s="101"/>
      <c r="BA105" s="101"/>
      <c r="BB105" s="101"/>
      <c r="BC105" s="101"/>
      <c r="BD105" s="101"/>
      <c r="BE105" s="101"/>
      <c r="BF105" s="101"/>
      <c r="BG105" s="101"/>
      <c r="BH105" s="101"/>
      <c r="BI105" s="101"/>
      <c r="BJ105" s="101"/>
      <c r="BK105" s="101"/>
      <c r="BL105" s="101"/>
      <c r="BM105" s="101"/>
      <c r="BN105" s="101"/>
      <c r="BO105" s="101"/>
      <c r="BP105" s="101"/>
      <c r="BQ105" s="101"/>
      <c r="BR105" s="101"/>
      <c r="BS105" s="101"/>
      <c r="BT105" s="101"/>
      <c r="BU105" s="101"/>
      <c r="BV105" s="101"/>
      <c r="BW105" s="101"/>
      <c r="BX105" s="101"/>
      <c r="BY105" s="101"/>
      <c r="BZ105" s="101"/>
      <c r="CA105" s="101"/>
      <c r="CB105" s="101"/>
      <c r="CC105" s="101"/>
      <c r="CD105" s="101"/>
      <c r="CE105" s="101"/>
      <c r="CF105" s="101"/>
      <c r="CG105" s="101"/>
      <c r="CH105" s="101"/>
      <c r="CI105" s="101"/>
      <c r="CJ105" s="101"/>
      <c r="CK105" s="101"/>
      <c r="CL105" s="101"/>
      <c r="CM105" s="101"/>
      <c r="CN105" s="101"/>
      <c r="CO105" s="101"/>
      <c r="CP105" s="101"/>
      <c r="CQ105" s="101"/>
      <c r="CR105" s="101"/>
      <c r="CS105" s="101"/>
      <c r="CT105" s="101"/>
      <c r="CU105" s="101"/>
      <c r="CV105" s="101"/>
      <c r="CW105" s="101"/>
      <c r="CX105" s="101"/>
      <c r="CY105" s="101"/>
      <c r="CZ105" s="101"/>
      <c r="DA105" s="101"/>
      <c r="DB105" s="101"/>
      <c r="DC105" s="101"/>
      <c r="DD105" s="101"/>
      <c r="DE105" s="101"/>
      <c r="DF105" s="101"/>
      <c r="DG105" s="101"/>
      <c r="DH105" s="101"/>
      <c r="DI105" s="101"/>
      <c r="DJ105" s="101"/>
      <c r="DK105" s="101"/>
      <c r="DL105" s="101"/>
      <c r="DM105" s="101"/>
      <c r="DN105" s="101"/>
      <c r="DO105" s="101"/>
      <c r="DP105" s="101"/>
      <c r="DQ105" s="101"/>
      <c r="DR105" s="101"/>
      <c r="DS105" s="101"/>
      <c r="DT105" s="101"/>
      <c r="DU105" s="101"/>
      <c r="DV105" s="101"/>
      <c r="DW105" s="101"/>
      <c r="DX105" s="101"/>
      <c r="DY105" s="101"/>
      <c r="DZ105" s="101"/>
      <c r="EA105" s="101"/>
      <c r="EB105" s="101"/>
      <c r="EC105" s="101"/>
      <c r="ED105" s="101"/>
      <c r="EE105" s="101"/>
      <c r="EF105" s="101"/>
      <c r="EG105" s="101"/>
      <c r="EH105" s="101"/>
      <c r="EI105" s="101"/>
      <c r="EJ105" s="101"/>
      <c r="EK105" s="101"/>
      <c r="EL105" s="101"/>
      <c r="EM105" s="101"/>
    </row>
    <row r="106" spans="1:143" s="65" customFormat="1" ht="13.5" thickBot="1" x14ac:dyDescent="0.25">
      <c r="A106" s="114" t="s">
        <v>207</v>
      </c>
      <c r="B106" s="227" t="s">
        <v>143</v>
      </c>
      <c r="C106" s="43" t="s">
        <v>265</v>
      </c>
      <c r="D106" s="212"/>
      <c r="E106" s="177"/>
      <c r="F106" s="45"/>
      <c r="G106" s="45"/>
      <c r="H106" s="45"/>
      <c r="I106" s="115"/>
      <c r="J106" s="44"/>
      <c r="K106" s="45"/>
      <c r="L106" s="45"/>
      <c r="M106" s="45"/>
      <c r="N106" s="46"/>
      <c r="O106" s="177"/>
      <c r="P106" s="45"/>
      <c r="Q106" s="45"/>
      <c r="R106" s="45"/>
      <c r="S106" s="115"/>
      <c r="T106" s="44">
        <v>0</v>
      </c>
      <c r="U106" s="45">
        <v>3</v>
      </c>
      <c r="V106" s="45"/>
      <c r="W106" s="45" t="s">
        <v>32</v>
      </c>
      <c r="X106" s="46">
        <v>5</v>
      </c>
      <c r="Y106" s="149"/>
      <c r="Z106" s="147"/>
      <c r="AA106" s="147"/>
      <c r="AB106" s="147"/>
      <c r="AC106" s="150"/>
      <c r="AD106" s="146"/>
      <c r="AE106" s="147"/>
      <c r="AF106" s="147"/>
      <c r="AG106" s="147"/>
      <c r="AH106" s="148"/>
      <c r="AI106" s="147"/>
      <c r="AJ106" s="147"/>
      <c r="AK106" s="147"/>
      <c r="AL106" s="148"/>
      <c r="AM106" s="148"/>
      <c r="AN106" s="337" t="s">
        <v>280</v>
      </c>
      <c r="AO106" s="99" t="s">
        <v>56</v>
      </c>
      <c r="AP106" s="101"/>
      <c r="AQ106" s="101"/>
      <c r="AR106" s="101"/>
      <c r="AS106" s="101"/>
      <c r="AT106" s="101"/>
      <c r="AU106" s="101"/>
      <c r="AV106" s="101"/>
      <c r="AW106" s="101"/>
      <c r="AX106" s="101"/>
      <c r="AY106" s="101"/>
      <c r="AZ106" s="101"/>
      <c r="BA106" s="101"/>
      <c r="BB106" s="101"/>
      <c r="BC106" s="101"/>
      <c r="BD106" s="101"/>
      <c r="BE106" s="101"/>
      <c r="BF106" s="101"/>
      <c r="BG106" s="101"/>
      <c r="BH106" s="101"/>
      <c r="BI106" s="101"/>
      <c r="BJ106" s="101"/>
      <c r="BK106" s="101"/>
      <c r="BL106" s="101"/>
      <c r="BM106" s="101"/>
      <c r="BN106" s="101"/>
      <c r="BO106" s="101"/>
      <c r="BP106" s="101"/>
      <c r="BQ106" s="101"/>
      <c r="BR106" s="101"/>
      <c r="BS106" s="101"/>
      <c r="BT106" s="101"/>
      <c r="BU106" s="101"/>
      <c r="BV106" s="101"/>
      <c r="BW106" s="101"/>
      <c r="BX106" s="101"/>
      <c r="BY106" s="101"/>
      <c r="BZ106" s="101"/>
      <c r="CA106" s="101"/>
      <c r="CB106" s="101"/>
      <c r="CC106" s="101"/>
      <c r="CD106" s="101"/>
      <c r="CE106" s="101"/>
      <c r="CF106" s="101"/>
      <c r="CG106" s="101"/>
      <c r="CH106" s="101"/>
      <c r="CI106" s="101"/>
      <c r="CJ106" s="101"/>
      <c r="CK106" s="101"/>
      <c r="CL106" s="101"/>
      <c r="CM106" s="101"/>
      <c r="CN106" s="101"/>
      <c r="CO106" s="101"/>
      <c r="CP106" s="101"/>
      <c r="CQ106" s="101"/>
      <c r="CR106" s="101"/>
      <c r="CS106" s="101"/>
      <c r="CT106" s="101"/>
      <c r="CU106" s="101"/>
      <c r="CV106" s="101"/>
      <c r="CW106" s="101"/>
      <c r="CX106" s="101"/>
      <c r="CY106" s="101"/>
      <c r="CZ106" s="101"/>
      <c r="DA106" s="101"/>
      <c r="DB106" s="101"/>
      <c r="DC106" s="101"/>
      <c r="DD106" s="101"/>
      <c r="DE106" s="101"/>
      <c r="DF106" s="101"/>
      <c r="DG106" s="101"/>
      <c r="DH106" s="101"/>
      <c r="DI106" s="101"/>
      <c r="DJ106" s="101"/>
      <c r="DK106" s="101"/>
      <c r="DL106" s="101"/>
      <c r="DM106" s="101"/>
      <c r="DN106" s="101"/>
      <c r="DO106" s="101"/>
      <c r="DP106" s="101"/>
      <c r="DQ106" s="101"/>
      <c r="DR106" s="101"/>
      <c r="DS106" s="101"/>
      <c r="DT106" s="101"/>
      <c r="DU106" s="101"/>
      <c r="DV106" s="101"/>
      <c r="DW106" s="101"/>
      <c r="DX106" s="101"/>
      <c r="DY106" s="101"/>
      <c r="DZ106" s="101"/>
      <c r="EA106" s="101"/>
      <c r="EB106" s="101"/>
      <c r="EC106" s="101"/>
      <c r="ED106" s="101"/>
      <c r="EE106" s="101"/>
      <c r="EF106" s="101"/>
      <c r="EG106" s="101"/>
      <c r="EH106" s="101"/>
      <c r="EI106" s="101"/>
      <c r="EJ106" s="101"/>
      <c r="EK106" s="101"/>
      <c r="EL106" s="101"/>
      <c r="EM106" s="101"/>
    </row>
    <row r="107" spans="1:143" s="16" customFormat="1" ht="12.75" customHeight="1" thickBot="1" x14ac:dyDescent="0.25">
      <c r="A107" s="315" t="s">
        <v>402</v>
      </c>
      <c r="B107" s="316"/>
      <c r="C107" s="316"/>
      <c r="D107" s="316"/>
      <c r="E107" s="316"/>
      <c r="F107" s="316"/>
      <c r="G107" s="316"/>
      <c r="H107" s="316"/>
      <c r="I107" s="316"/>
      <c r="J107" s="316"/>
      <c r="K107" s="316"/>
      <c r="L107" s="316"/>
      <c r="M107" s="316"/>
      <c r="N107" s="316"/>
      <c r="O107" s="316"/>
      <c r="P107" s="316"/>
      <c r="Q107" s="316"/>
      <c r="R107" s="316"/>
      <c r="S107" s="316"/>
      <c r="T107" s="316"/>
      <c r="U107" s="316"/>
      <c r="V107" s="316"/>
      <c r="W107" s="316"/>
      <c r="X107" s="316"/>
      <c r="Y107" s="316"/>
      <c r="Z107" s="316"/>
      <c r="AA107" s="316"/>
      <c r="AB107" s="316"/>
      <c r="AC107" s="316"/>
      <c r="AD107" s="316"/>
      <c r="AE107" s="316"/>
      <c r="AF107" s="316"/>
      <c r="AG107" s="316"/>
      <c r="AH107" s="316"/>
      <c r="AI107" s="316"/>
      <c r="AJ107" s="316"/>
      <c r="AK107" s="316"/>
      <c r="AL107" s="316"/>
      <c r="AM107" s="316"/>
      <c r="AN107" s="364"/>
      <c r="AO107" s="352"/>
      <c r="AP107" s="20"/>
      <c r="AQ107" s="20"/>
      <c r="AR107" s="20"/>
      <c r="AS107" s="20"/>
      <c r="AT107" s="20"/>
      <c r="AU107" s="20"/>
      <c r="AV107" s="20"/>
      <c r="AW107" s="20"/>
      <c r="AX107" s="20"/>
      <c r="AY107" s="20"/>
      <c r="AZ107" s="20"/>
      <c r="BA107" s="20"/>
      <c r="BB107" s="20"/>
      <c r="BC107" s="20"/>
      <c r="BD107" s="20"/>
      <c r="BE107" s="20"/>
      <c r="BF107" s="20"/>
      <c r="BG107" s="20"/>
      <c r="BH107" s="20"/>
      <c r="BI107" s="20"/>
      <c r="BJ107" s="20"/>
      <c r="BK107" s="20"/>
      <c r="BL107" s="20"/>
      <c r="BM107" s="20"/>
      <c r="BN107" s="20"/>
      <c r="BO107" s="20"/>
      <c r="BP107" s="20"/>
      <c r="BQ107" s="20"/>
      <c r="BR107" s="20"/>
      <c r="BS107" s="20"/>
      <c r="BT107" s="20"/>
      <c r="BU107" s="20"/>
      <c r="BV107" s="20"/>
      <c r="BW107" s="20"/>
      <c r="BX107" s="20"/>
      <c r="BY107" s="20"/>
      <c r="BZ107" s="20"/>
      <c r="CA107" s="20"/>
      <c r="CB107" s="20"/>
      <c r="CC107" s="20"/>
      <c r="CD107" s="20"/>
      <c r="CE107" s="20"/>
      <c r="CF107" s="20"/>
      <c r="CG107" s="20"/>
      <c r="CH107" s="20"/>
      <c r="CI107" s="20"/>
      <c r="CJ107" s="20"/>
      <c r="CK107" s="20"/>
      <c r="CL107" s="20"/>
      <c r="CM107" s="20"/>
      <c r="CN107" s="20"/>
      <c r="CO107" s="20"/>
      <c r="CP107" s="20"/>
      <c r="CQ107" s="20"/>
      <c r="CR107" s="20"/>
      <c r="CS107" s="20"/>
      <c r="CT107" s="20"/>
      <c r="CU107" s="20"/>
      <c r="CV107" s="20"/>
      <c r="CW107" s="20"/>
      <c r="CX107" s="20"/>
      <c r="CY107" s="20"/>
      <c r="CZ107" s="20"/>
      <c r="DA107" s="20"/>
      <c r="DB107" s="20"/>
      <c r="DC107" s="20"/>
      <c r="DD107" s="20"/>
      <c r="DE107" s="20"/>
      <c r="DF107" s="20"/>
      <c r="DG107" s="20"/>
      <c r="DH107" s="20"/>
      <c r="DI107" s="20"/>
      <c r="DJ107" s="20"/>
      <c r="DK107" s="20"/>
      <c r="DL107" s="20"/>
      <c r="DM107" s="20"/>
      <c r="DN107" s="20"/>
      <c r="DO107" s="20"/>
      <c r="DP107" s="20"/>
      <c r="DQ107" s="20"/>
      <c r="DR107" s="20"/>
      <c r="DS107" s="20"/>
      <c r="DT107" s="20"/>
      <c r="DU107" s="20"/>
      <c r="DV107" s="20"/>
      <c r="DW107" s="20"/>
      <c r="DX107" s="20"/>
      <c r="DY107" s="20"/>
      <c r="DZ107" s="20"/>
      <c r="EA107" s="20"/>
      <c r="EB107" s="20"/>
      <c r="EC107" s="20"/>
      <c r="ED107" s="20"/>
      <c r="EE107" s="20"/>
      <c r="EF107" s="20"/>
      <c r="EG107" s="20"/>
      <c r="EH107" s="20"/>
      <c r="EI107" s="20"/>
      <c r="EJ107" s="20"/>
      <c r="EK107" s="20"/>
      <c r="EL107" s="20"/>
      <c r="EM107" s="20"/>
    </row>
    <row r="108" spans="1:143" s="65" customFormat="1" ht="15.75" customHeight="1" thickBot="1" x14ac:dyDescent="0.25">
      <c r="A108" s="112" t="s">
        <v>404</v>
      </c>
      <c r="B108" s="226" t="s">
        <v>398</v>
      </c>
      <c r="C108" s="167" t="s">
        <v>399</v>
      </c>
      <c r="D108" s="113"/>
      <c r="E108" s="385"/>
      <c r="F108" s="386"/>
      <c r="G108" s="386"/>
      <c r="H108" s="386"/>
      <c r="I108" s="386"/>
      <c r="J108" s="386"/>
      <c r="K108" s="386"/>
      <c r="L108" s="386"/>
      <c r="M108" s="386"/>
      <c r="N108" s="387"/>
      <c r="O108" s="129">
        <v>0</v>
      </c>
      <c r="P108" s="130">
        <v>3</v>
      </c>
      <c r="Q108" s="130"/>
      <c r="R108" s="130" t="s">
        <v>32</v>
      </c>
      <c r="S108" s="131">
        <v>5</v>
      </c>
      <c r="T108" s="129">
        <v>0</v>
      </c>
      <c r="U108" s="130">
        <v>3</v>
      </c>
      <c r="V108" s="130"/>
      <c r="W108" s="130" t="s">
        <v>32</v>
      </c>
      <c r="X108" s="131">
        <v>5</v>
      </c>
      <c r="Y108" s="129">
        <v>0</v>
      </c>
      <c r="Z108" s="130">
        <v>3</v>
      </c>
      <c r="AA108" s="130"/>
      <c r="AB108" s="130" t="s">
        <v>32</v>
      </c>
      <c r="AC108" s="131">
        <v>5</v>
      </c>
      <c r="AD108" s="129">
        <v>0</v>
      </c>
      <c r="AE108" s="130">
        <v>3</v>
      </c>
      <c r="AF108" s="130"/>
      <c r="AG108" s="130" t="s">
        <v>32</v>
      </c>
      <c r="AH108" s="131">
        <v>5</v>
      </c>
      <c r="AI108" s="129"/>
      <c r="AJ108" s="130"/>
      <c r="AK108" s="130"/>
      <c r="AL108" s="130"/>
      <c r="AM108" s="131"/>
      <c r="AN108" s="336" t="s">
        <v>278</v>
      </c>
      <c r="AO108" s="343" t="s">
        <v>61</v>
      </c>
      <c r="AP108" s="101"/>
      <c r="AQ108" s="101"/>
      <c r="AR108" s="101"/>
      <c r="AS108" s="101"/>
      <c r="AT108" s="101"/>
      <c r="AU108" s="101"/>
      <c r="AV108" s="101"/>
      <c r="AW108" s="101"/>
      <c r="AX108" s="101"/>
      <c r="AY108" s="101"/>
      <c r="AZ108" s="101"/>
      <c r="BA108" s="101"/>
      <c r="BB108" s="101"/>
      <c r="BC108" s="101"/>
      <c r="BD108" s="101"/>
      <c r="BE108" s="101"/>
      <c r="BF108" s="101"/>
      <c r="BG108" s="101"/>
      <c r="BH108" s="101"/>
      <c r="BI108" s="101"/>
      <c r="BJ108" s="101"/>
      <c r="BK108" s="101"/>
      <c r="BL108" s="101"/>
      <c r="BM108" s="101"/>
      <c r="BN108" s="101"/>
      <c r="BO108" s="101"/>
      <c r="BP108" s="101"/>
      <c r="BQ108" s="101"/>
      <c r="BR108" s="101"/>
      <c r="BS108" s="101"/>
      <c r="BT108" s="101"/>
      <c r="BU108" s="101"/>
      <c r="BV108" s="101"/>
      <c r="BW108" s="101"/>
      <c r="BX108" s="101"/>
      <c r="BY108" s="101"/>
      <c r="BZ108" s="101"/>
      <c r="CA108" s="101"/>
      <c r="CB108" s="101"/>
      <c r="CC108" s="101"/>
      <c r="CD108" s="101"/>
      <c r="CE108" s="101"/>
      <c r="CF108" s="101"/>
      <c r="CG108" s="101"/>
      <c r="CH108" s="101"/>
      <c r="CI108" s="101"/>
      <c r="CJ108" s="101"/>
      <c r="CK108" s="101"/>
      <c r="CL108" s="101"/>
      <c r="CM108" s="101"/>
      <c r="CN108" s="101"/>
      <c r="CO108" s="101"/>
      <c r="CP108" s="101"/>
      <c r="CQ108" s="101"/>
      <c r="CR108" s="101"/>
      <c r="CS108" s="101"/>
      <c r="CT108" s="101"/>
      <c r="CU108" s="101"/>
      <c r="CV108" s="101"/>
      <c r="CW108" s="101"/>
      <c r="CX108" s="101"/>
      <c r="CY108" s="101"/>
      <c r="CZ108" s="101"/>
      <c r="DA108" s="101"/>
      <c r="DB108" s="101"/>
      <c r="DC108" s="101"/>
      <c r="DD108" s="101"/>
      <c r="DE108" s="101"/>
      <c r="DF108" s="101"/>
      <c r="DG108" s="101"/>
      <c r="DH108" s="101"/>
      <c r="DI108" s="101"/>
      <c r="DJ108" s="101"/>
      <c r="DK108" s="101"/>
      <c r="DL108" s="101"/>
      <c r="DM108" s="101"/>
      <c r="DN108" s="101"/>
      <c r="DO108" s="101"/>
      <c r="DP108" s="101"/>
      <c r="DQ108" s="101"/>
      <c r="DR108" s="101"/>
      <c r="DS108" s="101"/>
      <c r="DT108" s="101"/>
      <c r="DU108" s="101"/>
      <c r="DV108" s="101"/>
      <c r="DW108" s="101"/>
      <c r="DX108" s="101"/>
      <c r="DY108" s="101"/>
      <c r="DZ108" s="101"/>
      <c r="EA108" s="101"/>
      <c r="EB108" s="101"/>
      <c r="EC108" s="101"/>
      <c r="ED108" s="101"/>
      <c r="EE108" s="101"/>
      <c r="EF108" s="101"/>
      <c r="EG108" s="101"/>
      <c r="EH108" s="101"/>
      <c r="EI108" s="101"/>
      <c r="EJ108" s="101"/>
      <c r="EK108" s="101"/>
      <c r="EL108" s="101"/>
      <c r="EM108" s="101"/>
    </row>
    <row r="109" spans="1:143" s="65" customFormat="1" ht="15.75" customHeight="1" thickBot="1" x14ac:dyDescent="0.25">
      <c r="A109" s="112" t="s">
        <v>405</v>
      </c>
      <c r="B109" s="226" t="s">
        <v>419</v>
      </c>
      <c r="C109" s="167" t="s">
        <v>400</v>
      </c>
      <c r="D109" s="228"/>
      <c r="E109" s="388"/>
      <c r="F109" s="389"/>
      <c r="G109" s="389"/>
      <c r="H109" s="389"/>
      <c r="I109" s="389"/>
      <c r="J109" s="389"/>
      <c r="K109" s="389"/>
      <c r="L109" s="389"/>
      <c r="M109" s="389"/>
      <c r="N109" s="390"/>
      <c r="O109" s="135">
        <v>0</v>
      </c>
      <c r="P109" s="133">
        <v>3</v>
      </c>
      <c r="Q109" s="133"/>
      <c r="R109" s="133" t="s">
        <v>32</v>
      </c>
      <c r="S109" s="136">
        <v>5</v>
      </c>
      <c r="T109" s="135">
        <v>0</v>
      </c>
      <c r="U109" s="133">
        <v>3</v>
      </c>
      <c r="V109" s="133"/>
      <c r="W109" s="133" t="s">
        <v>32</v>
      </c>
      <c r="X109" s="136">
        <v>5</v>
      </c>
      <c r="Y109" s="135">
        <v>0</v>
      </c>
      <c r="Z109" s="133">
        <v>3</v>
      </c>
      <c r="AA109" s="133"/>
      <c r="AB109" s="133" t="s">
        <v>32</v>
      </c>
      <c r="AC109" s="136">
        <v>5</v>
      </c>
      <c r="AD109" s="135">
        <v>0</v>
      </c>
      <c r="AE109" s="133">
        <v>3</v>
      </c>
      <c r="AF109" s="133"/>
      <c r="AG109" s="133" t="s">
        <v>32</v>
      </c>
      <c r="AH109" s="136">
        <v>5</v>
      </c>
      <c r="AI109" s="135"/>
      <c r="AJ109" s="133"/>
      <c r="AK109" s="133"/>
      <c r="AL109" s="133"/>
      <c r="AM109" s="136"/>
      <c r="AN109" s="336" t="s">
        <v>278</v>
      </c>
      <c r="AO109" s="343" t="s">
        <v>61</v>
      </c>
      <c r="AP109" s="101"/>
      <c r="AQ109" s="101"/>
      <c r="AR109" s="101"/>
      <c r="AS109" s="101"/>
      <c r="AT109" s="101"/>
      <c r="AU109" s="101"/>
      <c r="AV109" s="101"/>
      <c r="AW109" s="101"/>
      <c r="AX109" s="101"/>
      <c r="AY109" s="101"/>
      <c r="AZ109" s="101"/>
      <c r="BA109" s="101"/>
      <c r="BB109" s="101"/>
      <c r="BC109" s="101"/>
      <c r="BD109" s="101"/>
      <c r="BE109" s="101"/>
      <c r="BF109" s="101"/>
      <c r="BG109" s="101"/>
      <c r="BH109" s="101"/>
      <c r="BI109" s="101"/>
      <c r="BJ109" s="101"/>
      <c r="BK109" s="101"/>
      <c r="BL109" s="101"/>
      <c r="BM109" s="101"/>
      <c r="BN109" s="101"/>
      <c r="BO109" s="101"/>
      <c r="BP109" s="101"/>
      <c r="BQ109" s="101"/>
      <c r="BR109" s="101"/>
      <c r="BS109" s="101"/>
      <c r="BT109" s="101"/>
      <c r="BU109" s="101"/>
      <c r="BV109" s="101"/>
      <c r="BW109" s="101"/>
      <c r="BX109" s="101"/>
      <c r="BY109" s="101"/>
      <c r="BZ109" s="101"/>
      <c r="CA109" s="101"/>
      <c r="CB109" s="101"/>
      <c r="CC109" s="101"/>
      <c r="CD109" s="101"/>
      <c r="CE109" s="101"/>
      <c r="CF109" s="101"/>
      <c r="CG109" s="101"/>
      <c r="CH109" s="101"/>
      <c r="CI109" s="101"/>
      <c r="CJ109" s="101"/>
      <c r="CK109" s="101"/>
      <c r="CL109" s="101"/>
      <c r="CM109" s="101"/>
      <c r="CN109" s="101"/>
      <c r="CO109" s="101"/>
      <c r="CP109" s="101"/>
      <c r="CQ109" s="101"/>
      <c r="CR109" s="101"/>
      <c r="CS109" s="101"/>
      <c r="CT109" s="101"/>
      <c r="CU109" s="101"/>
      <c r="CV109" s="101"/>
      <c r="CW109" s="101"/>
      <c r="CX109" s="101"/>
      <c r="CY109" s="101"/>
      <c r="CZ109" s="101"/>
      <c r="DA109" s="101"/>
      <c r="DB109" s="101"/>
      <c r="DC109" s="101"/>
      <c r="DD109" s="101"/>
      <c r="DE109" s="101"/>
      <c r="DF109" s="101"/>
      <c r="DG109" s="101"/>
      <c r="DH109" s="101"/>
      <c r="DI109" s="101"/>
      <c r="DJ109" s="101"/>
      <c r="DK109" s="101"/>
      <c r="DL109" s="101"/>
      <c r="DM109" s="101"/>
      <c r="DN109" s="101"/>
      <c r="DO109" s="101"/>
      <c r="DP109" s="101"/>
      <c r="DQ109" s="101"/>
      <c r="DR109" s="101"/>
      <c r="DS109" s="101"/>
      <c r="DT109" s="101"/>
      <c r="DU109" s="101"/>
      <c r="DV109" s="101"/>
      <c r="DW109" s="101"/>
      <c r="DX109" s="101"/>
      <c r="DY109" s="101"/>
      <c r="DZ109" s="101"/>
      <c r="EA109" s="101"/>
      <c r="EB109" s="101"/>
      <c r="EC109" s="101"/>
      <c r="ED109" s="101"/>
      <c r="EE109" s="101"/>
      <c r="EF109" s="101"/>
      <c r="EG109" s="101"/>
      <c r="EH109" s="101"/>
      <c r="EI109" s="101"/>
      <c r="EJ109" s="101"/>
      <c r="EK109" s="101"/>
      <c r="EL109" s="101"/>
      <c r="EM109" s="101"/>
    </row>
    <row r="110" spans="1:143" s="65" customFormat="1" ht="15.75" customHeight="1" thickBot="1" x14ac:dyDescent="0.25">
      <c r="A110" s="365" t="s">
        <v>421</v>
      </c>
      <c r="B110" s="366" t="s">
        <v>420</v>
      </c>
      <c r="C110" s="367" t="s">
        <v>401</v>
      </c>
      <c r="D110" s="212"/>
      <c r="E110" s="391"/>
      <c r="F110" s="392"/>
      <c r="G110" s="392"/>
      <c r="H110" s="392"/>
      <c r="I110" s="392"/>
      <c r="J110" s="392"/>
      <c r="K110" s="392"/>
      <c r="L110" s="392"/>
      <c r="M110" s="392"/>
      <c r="N110" s="393"/>
      <c r="O110" s="146">
        <v>0</v>
      </c>
      <c r="P110" s="147">
        <v>3</v>
      </c>
      <c r="Q110" s="147"/>
      <c r="R110" s="147" t="s">
        <v>32</v>
      </c>
      <c r="S110" s="148">
        <v>5</v>
      </c>
      <c r="T110" s="146">
        <v>0</v>
      </c>
      <c r="U110" s="147">
        <v>3</v>
      </c>
      <c r="V110" s="147"/>
      <c r="W110" s="147" t="s">
        <v>32</v>
      </c>
      <c r="X110" s="148">
        <v>5</v>
      </c>
      <c r="Y110" s="146">
        <v>0</v>
      </c>
      <c r="Z110" s="147">
        <v>3</v>
      </c>
      <c r="AA110" s="147"/>
      <c r="AB110" s="147" t="s">
        <v>32</v>
      </c>
      <c r="AC110" s="148">
        <v>5</v>
      </c>
      <c r="AD110" s="146">
        <v>0</v>
      </c>
      <c r="AE110" s="147">
        <v>3</v>
      </c>
      <c r="AF110" s="147"/>
      <c r="AG110" s="147" t="s">
        <v>32</v>
      </c>
      <c r="AH110" s="148">
        <v>5</v>
      </c>
      <c r="AI110" s="146"/>
      <c r="AJ110" s="147"/>
      <c r="AK110" s="147"/>
      <c r="AL110" s="147"/>
      <c r="AM110" s="148"/>
      <c r="AN110" s="336" t="s">
        <v>278</v>
      </c>
      <c r="AO110" s="99" t="s">
        <v>61</v>
      </c>
      <c r="AP110" s="101"/>
      <c r="AQ110" s="101"/>
      <c r="AR110" s="101"/>
      <c r="AS110" s="101"/>
      <c r="AT110" s="101"/>
      <c r="AU110" s="101"/>
      <c r="AV110" s="101"/>
      <c r="AW110" s="101"/>
      <c r="AX110" s="101"/>
      <c r="AY110" s="101"/>
      <c r="AZ110" s="101"/>
      <c r="BA110" s="101"/>
      <c r="BB110" s="101"/>
      <c r="BC110" s="101"/>
      <c r="BD110" s="101"/>
      <c r="BE110" s="101"/>
      <c r="BF110" s="101"/>
      <c r="BG110" s="101"/>
      <c r="BH110" s="101"/>
      <c r="BI110" s="101"/>
      <c r="BJ110" s="101"/>
      <c r="BK110" s="101"/>
      <c r="BL110" s="101"/>
      <c r="BM110" s="101"/>
      <c r="BN110" s="101"/>
      <c r="BO110" s="101"/>
      <c r="BP110" s="101"/>
      <c r="BQ110" s="101"/>
      <c r="BR110" s="101"/>
      <c r="BS110" s="101"/>
      <c r="BT110" s="101"/>
      <c r="BU110" s="101"/>
      <c r="BV110" s="101"/>
      <c r="BW110" s="101"/>
      <c r="BX110" s="101"/>
      <c r="BY110" s="101"/>
      <c r="BZ110" s="101"/>
      <c r="CA110" s="101"/>
      <c r="CB110" s="101"/>
      <c r="CC110" s="101"/>
      <c r="CD110" s="101"/>
      <c r="CE110" s="101"/>
      <c r="CF110" s="101"/>
      <c r="CG110" s="101"/>
      <c r="CH110" s="101"/>
      <c r="CI110" s="101"/>
      <c r="CJ110" s="101"/>
      <c r="CK110" s="101"/>
      <c r="CL110" s="101"/>
      <c r="CM110" s="101"/>
      <c r="CN110" s="101"/>
      <c r="CO110" s="101"/>
      <c r="CP110" s="101"/>
      <c r="CQ110" s="101"/>
      <c r="CR110" s="101"/>
      <c r="CS110" s="101"/>
      <c r="CT110" s="101"/>
      <c r="CU110" s="101"/>
      <c r="CV110" s="101"/>
      <c r="CW110" s="101"/>
      <c r="CX110" s="101"/>
      <c r="CY110" s="101"/>
      <c r="CZ110" s="101"/>
      <c r="DA110" s="101"/>
      <c r="DB110" s="101"/>
      <c r="DC110" s="101"/>
      <c r="DD110" s="101"/>
      <c r="DE110" s="101"/>
      <c r="DF110" s="101"/>
      <c r="DG110" s="101"/>
      <c r="DH110" s="101"/>
      <c r="DI110" s="101"/>
      <c r="DJ110" s="101"/>
      <c r="DK110" s="101"/>
      <c r="DL110" s="101"/>
      <c r="DM110" s="101"/>
      <c r="DN110" s="101"/>
      <c r="DO110" s="101"/>
      <c r="DP110" s="101"/>
      <c r="DQ110" s="101"/>
      <c r="DR110" s="101"/>
      <c r="DS110" s="101"/>
      <c r="DT110" s="101"/>
      <c r="DU110" s="101"/>
      <c r="DV110" s="101"/>
      <c r="DW110" s="101"/>
      <c r="DX110" s="101"/>
      <c r="DY110" s="101"/>
      <c r="DZ110" s="101"/>
      <c r="EA110" s="101"/>
      <c r="EB110" s="101"/>
      <c r="EC110" s="101"/>
      <c r="ED110" s="101"/>
      <c r="EE110" s="101"/>
      <c r="EF110" s="101"/>
      <c r="EG110" s="101"/>
      <c r="EH110" s="101"/>
      <c r="EI110" s="101"/>
      <c r="EJ110" s="101"/>
      <c r="EK110" s="101"/>
      <c r="EL110" s="101"/>
      <c r="EM110" s="101"/>
    </row>
    <row r="111" spans="1:143" s="4" customFormat="1" ht="12.75" x14ac:dyDescent="0.2">
      <c r="A111" s="1"/>
      <c r="B111" s="1"/>
      <c r="C111" s="1"/>
      <c r="D111" s="107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2"/>
      <c r="AO111" s="66"/>
      <c r="AP111" s="264"/>
      <c r="AQ111" s="264"/>
      <c r="AR111" s="264"/>
      <c r="AS111" s="264"/>
      <c r="AT111" s="264"/>
      <c r="AU111" s="264"/>
      <c r="AV111" s="264"/>
      <c r="AW111" s="264"/>
      <c r="AX111" s="264"/>
      <c r="AY111" s="264"/>
      <c r="AZ111" s="264"/>
      <c r="BA111" s="264"/>
      <c r="BB111" s="264"/>
      <c r="BC111" s="264"/>
      <c r="BD111" s="264"/>
      <c r="BE111" s="264"/>
      <c r="BF111" s="264"/>
      <c r="BG111" s="264"/>
      <c r="BH111" s="264"/>
      <c r="BI111" s="264"/>
      <c r="BJ111" s="264"/>
      <c r="BK111" s="264"/>
      <c r="BL111" s="264"/>
      <c r="BM111" s="264"/>
      <c r="BN111" s="264"/>
      <c r="BO111" s="264"/>
      <c r="BP111" s="264"/>
      <c r="BQ111" s="264"/>
      <c r="BR111" s="264"/>
      <c r="BS111" s="264"/>
      <c r="BT111" s="264"/>
      <c r="BU111" s="264"/>
      <c r="BV111" s="264"/>
      <c r="BW111" s="264"/>
      <c r="BX111" s="264"/>
      <c r="BY111" s="264"/>
      <c r="BZ111" s="264"/>
      <c r="CA111" s="264"/>
      <c r="CB111" s="264"/>
      <c r="CC111" s="264"/>
      <c r="CD111" s="264"/>
      <c r="CE111" s="264"/>
      <c r="CF111" s="264"/>
      <c r="CG111" s="264"/>
      <c r="CH111" s="264"/>
      <c r="CI111" s="264"/>
      <c r="CJ111" s="264"/>
      <c r="CK111" s="264"/>
      <c r="CL111" s="264"/>
      <c r="CM111" s="264"/>
      <c r="CN111" s="264"/>
      <c r="CO111" s="264"/>
      <c r="CP111" s="264"/>
      <c r="CQ111" s="264"/>
      <c r="CR111" s="264"/>
      <c r="CS111" s="264"/>
      <c r="CT111" s="264"/>
      <c r="CU111" s="264"/>
      <c r="CV111" s="264"/>
      <c r="CW111" s="264"/>
      <c r="CX111" s="264"/>
      <c r="CY111" s="264"/>
      <c r="CZ111" s="264"/>
      <c r="DA111" s="264"/>
      <c r="DB111" s="264"/>
      <c r="DC111" s="264"/>
      <c r="DD111" s="264"/>
      <c r="DE111" s="264"/>
      <c r="DF111" s="264"/>
      <c r="DG111" s="264"/>
      <c r="DH111" s="264"/>
      <c r="DI111" s="264"/>
      <c r="DJ111" s="264"/>
      <c r="DK111" s="264"/>
      <c r="DL111" s="264"/>
      <c r="DM111" s="264"/>
      <c r="DN111" s="264"/>
      <c r="DO111" s="264"/>
      <c r="DP111" s="264"/>
      <c r="DQ111" s="264"/>
      <c r="DR111" s="264"/>
      <c r="DS111" s="264"/>
      <c r="DT111" s="264"/>
      <c r="DU111" s="264"/>
      <c r="DV111" s="264"/>
      <c r="DW111" s="264"/>
      <c r="DX111" s="264"/>
      <c r="DY111" s="264"/>
      <c r="DZ111" s="264"/>
      <c r="EA111" s="264"/>
      <c r="EB111" s="264"/>
      <c r="EC111" s="264"/>
      <c r="ED111" s="264"/>
      <c r="EE111" s="264"/>
      <c r="EF111" s="264"/>
      <c r="EG111" s="264"/>
      <c r="EH111" s="264"/>
      <c r="EI111" s="264"/>
      <c r="EJ111" s="264"/>
      <c r="EK111" s="264"/>
      <c r="EL111" s="264"/>
      <c r="EM111" s="264"/>
    </row>
    <row r="112" spans="1:143" s="4" customFormat="1" ht="12.75" x14ac:dyDescent="0.2">
      <c r="A112" s="1"/>
      <c r="B112" s="1"/>
      <c r="C112" s="1"/>
      <c r="D112" s="107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2"/>
      <c r="AO112" s="66"/>
      <c r="AP112" s="264"/>
      <c r="AQ112" s="264"/>
      <c r="AR112" s="264"/>
      <c r="AS112" s="264"/>
      <c r="AT112" s="264"/>
      <c r="AU112" s="264"/>
      <c r="AV112" s="264"/>
      <c r="AW112" s="264"/>
      <c r="AX112" s="264"/>
      <c r="AY112" s="264"/>
      <c r="AZ112" s="264"/>
      <c r="BA112" s="264"/>
      <c r="BB112" s="264"/>
      <c r="BC112" s="264"/>
      <c r="BD112" s="264"/>
      <c r="BE112" s="264"/>
      <c r="BF112" s="264"/>
      <c r="BG112" s="264"/>
      <c r="BH112" s="264"/>
      <c r="BI112" s="264"/>
      <c r="BJ112" s="264"/>
      <c r="BK112" s="264"/>
      <c r="BL112" s="264"/>
      <c r="BM112" s="264"/>
      <c r="BN112" s="264"/>
      <c r="BO112" s="264"/>
      <c r="BP112" s="264"/>
      <c r="BQ112" s="264"/>
      <c r="BR112" s="264"/>
      <c r="BS112" s="264"/>
      <c r="BT112" s="264"/>
      <c r="BU112" s="264"/>
      <c r="BV112" s="264"/>
      <c r="BW112" s="264"/>
      <c r="BX112" s="264"/>
      <c r="BY112" s="264"/>
      <c r="BZ112" s="264"/>
      <c r="CA112" s="264"/>
      <c r="CB112" s="264"/>
      <c r="CC112" s="264"/>
      <c r="CD112" s="264"/>
      <c r="CE112" s="264"/>
      <c r="CF112" s="264"/>
      <c r="CG112" s="264"/>
      <c r="CH112" s="264"/>
      <c r="CI112" s="264"/>
      <c r="CJ112" s="264"/>
      <c r="CK112" s="264"/>
      <c r="CL112" s="264"/>
      <c r="CM112" s="264"/>
      <c r="CN112" s="264"/>
      <c r="CO112" s="264"/>
      <c r="CP112" s="264"/>
      <c r="CQ112" s="264"/>
      <c r="CR112" s="264"/>
      <c r="CS112" s="264"/>
      <c r="CT112" s="264"/>
      <c r="CU112" s="264"/>
      <c r="CV112" s="264"/>
      <c r="CW112" s="264"/>
      <c r="CX112" s="264"/>
      <c r="CY112" s="264"/>
      <c r="CZ112" s="264"/>
      <c r="DA112" s="264"/>
      <c r="DB112" s="264"/>
      <c r="DC112" s="264"/>
      <c r="DD112" s="264"/>
      <c r="DE112" s="264"/>
      <c r="DF112" s="264"/>
      <c r="DG112" s="264"/>
      <c r="DH112" s="264"/>
      <c r="DI112" s="264"/>
      <c r="DJ112" s="264"/>
      <c r="DK112" s="264"/>
      <c r="DL112" s="264"/>
      <c r="DM112" s="264"/>
      <c r="DN112" s="264"/>
      <c r="DO112" s="264"/>
      <c r="DP112" s="264"/>
      <c r="DQ112" s="264"/>
      <c r="DR112" s="264"/>
      <c r="DS112" s="264"/>
      <c r="DT112" s="264"/>
      <c r="DU112" s="264"/>
      <c r="DV112" s="264"/>
      <c r="DW112" s="264"/>
      <c r="DX112" s="264"/>
      <c r="DY112" s="264"/>
      <c r="DZ112" s="264"/>
      <c r="EA112" s="264"/>
      <c r="EB112" s="264"/>
      <c r="EC112" s="264"/>
      <c r="ED112" s="264"/>
      <c r="EE112" s="264"/>
      <c r="EF112" s="264"/>
      <c r="EG112" s="264"/>
      <c r="EH112" s="264"/>
      <c r="EI112" s="264"/>
      <c r="EJ112" s="264"/>
      <c r="EK112" s="264"/>
      <c r="EL112" s="264"/>
      <c r="EM112" s="264"/>
    </row>
    <row r="113" spans="1:143" s="4" customFormat="1" ht="12.75" x14ac:dyDescent="0.2">
      <c r="A113" s="1"/>
      <c r="B113" s="1"/>
      <c r="C113" s="1"/>
      <c r="D113" s="107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2"/>
      <c r="AO113" s="66"/>
      <c r="AP113" s="264"/>
      <c r="AQ113" s="264"/>
      <c r="AR113" s="264"/>
      <c r="AS113" s="264"/>
      <c r="AT113" s="264"/>
      <c r="AU113" s="264"/>
      <c r="AV113" s="264"/>
      <c r="AW113" s="264"/>
      <c r="AX113" s="264"/>
      <c r="AY113" s="264"/>
      <c r="AZ113" s="264"/>
      <c r="BA113" s="264"/>
      <c r="BB113" s="264"/>
      <c r="BC113" s="264"/>
      <c r="BD113" s="264"/>
      <c r="BE113" s="264"/>
      <c r="BF113" s="264"/>
      <c r="BG113" s="264"/>
      <c r="BH113" s="264"/>
      <c r="BI113" s="264"/>
      <c r="BJ113" s="264"/>
      <c r="BK113" s="264"/>
      <c r="BL113" s="264"/>
      <c r="BM113" s="264"/>
      <c r="BN113" s="264"/>
      <c r="BO113" s="264"/>
      <c r="BP113" s="264"/>
      <c r="BQ113" s="264"/>
      <c r="BR113" s="264"/>
      <c r="BS113" s="264"/>
      <c r="BT113" s="264"/>
      <c r="BU113" s="264"/>
      <c r="BV113" s="264"/>
      <c r="BW113" s="264"/>
      <c r="BX113" s="264"/>
      <c r="BY113" s="264"/>
      <c r="BZ113" s="264"/>
      <c r="CA113" s="264"/>
      <c r="CB113" s="264"/>
      <c r="CC113" s="264"/>
      <c r="CD113" s="264"/>
      <c r="CE113" s="264"/>
      <c r="CF113" s="264"/>
      <c r="CG113" s="264"/>
      <c r="CH113" s="264"/>
      <c r="CI113" s="264"/>
      <c r="CJ113" s="264"/>
      <c r="CK113" s="264"/>
      <c r="CL113" s="264"/>
      <c r="CM113" s="264"/>
      <c r="CN113" s="264"/>
      <c r="CO113" s="264"/>
      <c r="CP113" s="264"/>
      <c r="CQ113" s="264"/>
      <c r="CR113" s="264"/>
      <c r="CS113" s="264"/>
      <c r="CT113" s="264"/>
      <c r="CU113" s="264"/>
      <c r="CV113" s="264"/>
      <c r="CW113" s="264"/>
      <c r="CX113" s="264"/>
      <c r="CY113" s="264"/>
      <c r="CZ113" s="264"/>
      <c r="DA113" s="264"/>
      <c r="DB113" s="264"/>
      <c r="DC113" s="264"/>
      <c r="DD113" s="264"/>
      <c r="DE113" s="264"/>
      <c r="DF113" s="264"/>
      <c r="DG113" s="264"/>
      <c r="DH113" s="264"/>
      <c r="DI113" s="264"/>
      <c r="DJ113" s="264"/>
      <c r="DK113" s="264"/>
      <c r="DL113" s="264"/>
      <c r="DM113" s="264"/>
      <c r="DN113" s="264"/>
      <c r="DO113" s="264"/>
      <c r="DP113" s="264"/>
      <c r="DQ113" s="264"/>
      <c r="DR113" s="264"/>
      <c r="DS113" s="264"/>
      <c r="DT113" s="264"/>
      <c r="DU113" s="264"/>
      <c r="DV113" s="264"/>
      <c r="DW113" s="264"/>
      <c r="DX113" s="264"/>
      <c r="DY113" s="264"/>
      <c r="DZ113" s="264"/>
      <c r="EA113" s="264"/>
      <c r="EB113" s="264"/>
      <c r="EC113" s="264"/>
      <c r="ED113" s="264"/>
      <c r="EE113" s="264"/>
      <c r="EF113" s="264"/>
      <c r="EG113" s="264"/>
      <c r="EH113" s="264"/>
      <c r="EI113" s="264"/>
      <c r="EJ113" s="264"/>
      <c r="EK113" s="264"/>
      <c r="EL113" s="264"/>
      <c r="EM113" s="264"/>
    </row>
    <row r="114" spans="1:143" s="4" customFormat="1" ht="12.75" customHeight="1" x14ac:dyDescent="0.2">
      <c r="A114" s="394" t="s">
        <v>403</v>
      </c>
      <c r="B114" s="394"/>
      <c r="C114" s="394"/>
      <c r="D114" s="394"/>
      <c r="E114" s="394"/>
      <c r="F114" s="394"/>
      <c r="G114" s="394"/>
      <c r="H114" s="394"/>
      <c r="I114" s="394"/>
      <c r="J114" s="394"/>
      <c r="K114" s="394"/>
      <c r="L114" s="394"/>
      <c r="M114" s="394"/>
      <c r="N114" s="394"/>
      <c r="O114" s="394"/>
      <c r="P114" s="394"/>
      <c r="Q114" s="394"/>
      <c r="R114" s="394"/>
      <c r="S114" s="394"/>
      <c r="T114" s="394"/>
      <c r="U114" s="394"/>
      <c r="V114" s="394"/>
      <c r="W114" s="394"/>
      <c r="X114" s="394"/>
      <c r="Y114" s="394"/>
      <c r="Z114" s="394"/>
      <c r="AA114" s="394"/>
      <c r="AB114" s="394"/>
      <c r="AC114" s="394"/>
      <c r="AD114" s="394"/>
      <c r="AE114" s="394"/>
      <c r="AF114" s="394"/>
      <c r="AG114" s="394"/>
      <c r="AH114" s="394"/>
      <c r="AI114" s="394"/>
      <c r="AJ114" s="394"/>
      <c r="AK114" s="394"/>
      <c r="AL114" s="394"/>
      <c r="AM114" s="394"/>
      <c r="AN114" s="394"/>
      <c r="AO114" s="394"/>
      <c r="AP114" s="264"/>
      <c r="AQ114" s="264"/>
      <c r="AR114" s="264"/>
      <c r="AS114" s="264"/>
      <c r="AT114" s="264"/>
      <c r="AU114" s="264"/>
      <c r="AV114" s="264"/>
      <c r="AW114" s="264"/>
      <c r="AX114" s="264"/>
      <c r="AY114" s="264"/>
      <c r="AZ114" s="264"/>
      <c r="BA114" s="264"/>
      <c r="BB114" s="264"/>
      <c r="BC114" s="264"/>
      <c r="BD114" s="264"/>
      <c r="BE114" s="264"/>
      <c r="BF114" s="264"/>
      <c r="BG114" s="264"/>
      <c r="BH114" s="264"/>
      <c r="BI114" s="264"/>
      <c r="BJ114" s="264"/>
      <c r="BK114" s="264"/>
      <c r="BL114" s="264"/>
      <c r="BM114" s="264"/>
      <c r="BN114" s="264"/>
      <c r="BO114" s="264"/>
      <c r="BP114" s="264"/>
      <c r="BQ114" s="264"/>
      <c r="BR114" s="264"/>
      <c r="BS114" s="264"/>
      <c r="BT114" s="264"/>
      <c r="BU114" s="264"/>
      <c r="BV114" s="264"/>
      <c r="BW114" s="264"/>
      <c r="BX114" s="264"/>
      <c r="BY114" s="264"/>
      <c r="BZ114" s="264"/>
      <c r="CA114" s="264"/>
      <c r="CB114" s="264"/>
      <c r="CC114" s="264"/>
      <c r="CD114" s="264"/>
      <c r="CE114" s="264"/>
      <c r="CF114" s="264"/>
      <c r="CG114" s="264"/>
      <c r="CH114" s="264"/>
      <c r="CI114" s="264"/>
      <c r="CJ114" s="264"/>
      <c r="CK114" s="264"/>
      <c r="CL114" s="264"/>
      <c r="CM114" s="264"/>
      <c r="CN114" s="264"/>
      <c r="CO114" s="264"/>
      <c r="CP114" s="264"/>
      <c r="CQ114" s="264"/>
      <c r="CR114" s="264"/>
      <c r="CS114" s="264"/>
      <c r="CT114" s="264"/>
      <c r="CU114" s="264"/>
      <c r="CV114" s="264"/>
      <c r="CW114" s="264"/>
      <c r="CX114" s="264"/>
      <c r="CY114" s="264"/>
      <c r="CZ114" s="264"/>
      <c r="DA114" s="264"/>
      <c r="DB114" s="264"/>
      <c r="DC114" s="264"/>
      <c r="DD114" s="264"/>
      <c r="DE114" s="264"/>
      <c r="DF114" s="264"/>
      <c r="DG114" s="264"/>
      <c r="DH114" s="264"/>
      <c r="DI114" s="264"/>
      <c r="DJ114" s="264"/>
      <c r="DK114" s="264"/>
      <c r="DL114" s="264"/>
      <c r="DM114" s="264"/>
      <c r="DN114" s="264"/>
      <c r="DO114" s="264"/>
      <c r="DP114" s="264"/>
      <c r="DQ114" s="264"/>
      <c r="DR114" s="264"/>
      <c r="DS114" s="264"/>
      <c r="DT114" s="264"/>
      <c r="DU114" s="264"/>
      <c r="DV114" s="264"/>
      <c r="DW114" s="264"/>
      <c r="DX114" s="264"/>
      <c r="DY114" s="264"/>
      <c r="DZ114" s="264"/>
      <c r="EA114" s="264"/>
      <c r="EB114" s="264"/>
      <c r="EC114" s="264"/>
      <c r="ED114" s="264"/>
      <c r="EE114" s="264"/>
      <c r="EF114" s="264"/>
      <c r="EG114" s="264"/>
      <c r="EH114" s="264"/>
      <c r="EI114" s="264"/>
      <c r="EJ114" s="264"/>
      <c r="EK114" s="264"/>
      <c r="EL114" s="264"/>
      <c r="EM114" s="264"/>
    </row>
    <row r="115" spans="1:143" s="4" customFormat="1" ht="12.75" x14ac:dyDescent="0.2">
      <c r="A115" s="394"/>
      <c r="B115" s="394"/>
      <c r="C115" s="394"/>
      <c r="D115" s="394"/>
      <c r="E115" s="394"/>
      <c r="F115" s="394"/>
      <c r="G115" s="394"/>
      <c r="H115" s="394"/>
      <c r="I115" s="394"/>
      <c r="J115" s="394"/>
      <c r="K115" s="394"/>
      <c r="L115" s="394"/>
      <c r="M115" s="394"/>
      <c r="N115" s="394"/>
      <c r="O115" s="394"/>
      <c r="P115" s="394"/>
      <c r="Q115" s="394"/>
      <c r="R115" s="394"/>
      <c r="S115" s="394"/>
      <c r="T115" s="394"/>
      <c r="U115" s="394"/>
      <c r="V115" s="394"/>
      <c r="W115" s="394"/>
      <c r="X115" s="394"/>
      <c r="Y115" s="394"/>
      <c r="Z115" s="394"/>
      <c r="AA115" s="394"/>
      <c r="AB115" s="394"/>
      <c r="AC115" s="394"/>
      <c r="AD115" s="394"/>
      <c r="AE115" s="394"/>
      <c r="AF115" s="394"/>
      <c r="AG115" s="394"/>
      <c r="AH115" s="394"/>
      <c r="AI115" s="394"/>
      <c r="AJ115" s="394"/>
      <c r="AK115" s="394"/>
      <c r="AL115" s="394"/>
      <c r="AM115" s="394"/>
      <c r="AN115" s="394"/>
      <c r="AO115" s="394"/>
      <c r="AP115" s="264"/>
      <c r="AQ115" s="264"/>
      <c r="AR115" s="264"/>
      <c r="AS115" s="264"/>
      <c r="AT115" s="264"/>
      <c r="AU115" s="264"/>
      <c r="AV115" s="264"/>
      <c r="AW115" s="264"/>
      <c r="AX115" s="264"/>
      <c r="AY115" s="264"/>
      <c r="AZ115" s="264"/>
      <c r="BA115" s="264"/>
      <c r="BB115" s="264"/>
      <c r="BC115" s="264"/>
      <c r="BD115" s="264"/>
      <c r="BE115" s="264"/>
      <c r="BF115" s="264"/>
      <c r="BG115" s="264"/>
      <c r="BH115" s="264"/>
      <c r="BI115" s="264"/>
      <c r="BJ115" s="264"/>
      <c r="BK115" s="264"/>
      <c r="BL115" s="264"/>
      <c r="BM115" s="264"/>
      <c r="BN115" s="264"/>
      <c r="BO115" s="264"/>
      <c r="BP115" s="264"/>
      <c r="BQ115" s="264"/>
      <c r="BR115" s="264"/>
      <c r="BS115" s="264"/>
      <c r="BT115" s="264"/>
      <c r="BU115" s="264"/>
      <c r="BV115" s="264"/>
      <c r="BW115" s="264"/>
      <c r="BX115" s="264"/>
      <c r="BY115" s="264"/>
      <c r="BZ115" s="264"/>
      <c r="CA115" s="264"/>
      <c r="CB115" s="264"/>
      <c r="CC115" s="264"/>
      <c r="CD115" s="264"/>
      <c r="CE115" s="264"/>
      <c r="CF115" s="264"/>
      <c r="CG115" s="264"/>
      <c r="CH115" s="264"/>
      <c r="CI115" s="264"/>
      <c r="CJ115" s="264"/>
      <c r="CK115" s="264"/>
      <c r="CL115" s="264"/>
      <c r="CM115" s="264"/>
      <c r="CN115" s="264"/>
      <c r="CO115" s="264"/>
      <c r="CP115" s="264"/>
      <c r="CQ115" s="264"/>
      <c r="CR115" s="264"/>
      <c r="CS115" s="264"/>
      <c r="CT115" s="264"/>
      <c r="CU115" s="264"/>
      <c r="CV115" s="264"/>
      <c r="CW115" s="264"/>
      <c r="CX115" s="264"/>
      <c r="CY115" s="264"/>
      <c r="CZ115" s="264"/>
      <c r="DA115" s="264"/>
      <c r="DB115" s="264"/>
      <c r="DC115" s="264"/>
      <c r="DD115" s="264"/>
      <c r="DE115" s="264"/>
      <c r="DF115" s="264"/>
      <c r="DG115" s="264"/>
      <c r="DH115" s="264"/>
      <c r="DI115" s="264"/>
      <c r="DJ115" s="264"/>
      <c r="DK115" s="264"/>
      <c r="DL115" s="264"/>
      <c r="DM115" s="264"/>
      <c r="DN115" s="264"/>
      <c r="DO115" s="264"/>
      <c r="DP115" s="264"/>
      <c r="DQ115" s="264"/>
      <c r="DR115" s="264"/>
      <c r="DS115" s="264"/>
      <c r="DT115" s="264"/>
      <c r="DU115" s="264"/>
      <c r="DV115" s="264"/>
      <c r="DW115" s="264"/>
      <c r="DX115" s="264"/>
      <c r="DY115" s="264"/>
      <c r="DZ115" s="264"/>
      <c r="EA115" s="264"/>
      <c r="EB115" s="264"/>
      <c r="EC115" s="264"/>
      <c r="ED115" s="264"/>
      <c r="EE115" s="264"/>
      <c r="EF115" s="264"/>
      <c r="EG115" s="264"/>
      <c r="EH115" s="264"/>
      <c r="EI115" s="264"/>
      <c r="EJ115" s="264"/>
      <c r="EK115" s="264"/>
      <c r="EL115" s="264"/>
      <c r="EM115" s="264"/>
    </row>
    <row r="116" spans="1:143" s="10" customFormat="1" ht="12.75" x14ac:dyDescent="0.2">
      <c r="A116" s="1"/>
      <c r="B116" s="1"/>
      <c r="C116" s="1"/>
      <c r="D116" s="107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2"/>
      <c r="AO116" s="66"/>
      <c r="AP116" s="266"/>
      <c r="AQ116" s="266"/>
      <c r="AR116" s="266"/>
      <c r="AS116" s="266"/>
      <c r="AT116" s="266"/>
      <c r="AU116" s="266"/>
      <c r="AV116" s="266"/>
      <c r="AW116" s="266"/>
      <c r="AX116" s="266"/>
      <c r="AY116" s="266"/>
      <c r="AZ116" s="266"/>
      <c r="BA116" s="266"/>
      <c r="BB116" s="266"/>
      <c r="BC116" s="266"/>
      <c r="BD116" s="266"/>
      <c r="BE116" s="266"/>
      <c r="BF116" s="266"/>
      <c r="BG116" s="266"/>
      <c r="BH116" s="266"/>
      <c r="BI116" s="266"/>
      <c r="BJ116" s="266"/>
      <c r="BK116" s="266"/>
      <c r="BL116" s="266"/>
      <c r="BM116" s="266"/>
      <c r="BN116" s="266"/>
      <c r="BO116" s="266"/>
      <c r="BP116" s="266"/>
      <c r="BQ116" s="266"/>
      <c r="BR116" s="266"/>
      <c r="BS116" s="266"/>
      <c r="BT116" s="266"/>
      <c r="BU116" s="266"/>
      <c r="BV116" s="266"/>
      <c r="BW116" s="266"/>
      <c r="BX116" s="266"/>
      <c r="BY116" s="266"/>
      <c r="BZ116" s="266"/>
      <c r="CA116" s="266"/>
      <c r="CB116" s="266"/>
      <c r="CC116" s="266"/>
      <c r="CD116" s="266"/>
      <c r="CE116" s="266"/>
      <c r="CF116" s="266"/>
      <c r="CG116" s="266"/>
      <c r="CH116" s="266"/>
      <c r="CI116" s="266"/>
      <c r="CJ116" s="266"/>
      <c r="CK116" s="266"/>
      <c r="CL116" s="266"/>
      <c r="CM116" s="266"/>
      <c r="CN116" s="266"/>
      <c r="CO116" s="266"/>
      <c r="CP116" s="266"/>
      <c r="CQ116" s="266"/>
      <c r="CR116" s="266"/>
      <c r="CS116" s="266"/>
      <c r="CT116" s="266"/>
      <c r="CU116" s="266"/>
      <c r="CV116" s="266"/>
      <c r="CW116" s="266"/>
      <c r="CX116" s="266"/>
      <c r="CY116" s="266"/>
      <c r="CZ116" s="266"/>
      <c r="DA116" s="266"/>
      <c r="DB116" s="266"/>
      <c r="DC116" s="266"/>
      <c r="DD116" s="266"/>
      <c r="DE116" s="266"/>
      <c r="DF116" s="266"/>
      <c r="DG116" s="266"/>
      <c r="DH116" s="266"/>
      <c r="DI116" s="266"/>
      <c r="DJ116" s="266"/>
      <c r="DK116" s="266"/>
      <c r="DL116" s="266"/>
      <c r="DM116" s="266"/>
      <c r="DN116" s="266"/>
      <c r="DO116" s="266"/>
      <c r="DP116" s="266"/>
      <c r="DQ116" s="266"/>
      <c r="DR116" s="266"/>
      <c r="DS116" s="266"/>
      <c r="DT116" s="266"/>
      <c r="DU116" s="266"/>
      <c r="DV116" s="266"/>
      <c r="DW116" s="266"/>
      <c r="DX116" s="266"/>
      <c r="DY116" s="266"/>
      <c r="DZ116" s="266"/>
      <c r="EA116" s="266"/>
      <c r="EB116" s="266"/>
      <c r="EC116" s="266"/>
      <c r="ED116" s="266"/>
      <c r="EE116" s="266"/>
      <c r="EF116" s="266"/>
      <c r="EG116" s="266"/>
      <c r="EH116" s="266"/>
      <c r="EI116" s="266"/>
      <c r="EJ116" s="266"/>
      <c r="EK116" s="266"/>
      <c r="EL116" s="266"/>
      <c r="EM116" s="266"/>
    </row>
    <row r="118" spans="1:143" s="4" customFormat="1" ht="12.75" x14ac:dyDescent="0.2">
      <c r="A118" s="1"/>
      <c r="B118" s="1"/>
      <c r="C118" s="1"/>
      <c r="D118" s="107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2"/>
      <c r="AO118" s="66"/>
      <c r="AP118" s="264"/>
      <c r="AQ118" s="264"/>
      <c r="AR118" s="264"/>
      <c r="AS118" s="264"/>
      <c r="AT118" s="264"/>
      <c r="AU118" s="264"/>
      <c r="AV118" s="264"/>
      <c r="AW118" s="264"/>
      <c r="AX118" s="264"/>
      <c r="AY118" s="264"/>
      <c r="AZ118" s="264"/>
      <c r="BA118" s="264"/>
      <c r="BB118" s="264"/>
      <c r="BC118" s="264"/>
      <c r="BD118" s="264"/>
      <c r="BE118" s="264"/>
      <c r="BF118" s="264"/>
      <c r="BG118" s="264"/>
      <c r="BH118" s="264"/>
      <c r="BI118" s="264"/>
      <c r="BJ118" s="264"/>
      <c r="BK118" s="264"/>
      <c r="BL118" s="264"/>
      <c r="BM118" s="264"/>
      <c r="BN118" s="264"/>
      <c r="BO118" s="264"/>
      <c r="BP118" s="264"/>
      <c r="BQ118" s="264"/>
      <c r="BR118" s="264"/>
      <c r="BS118" s="264"/>
      <c r="BT118" s="264"/>
      <c r="BU118" s="264"/>
      <c r="BV118" s="264"/>
      <c r="BW118" s="264"/>
      <c r="BX118" s="264"/>
      <c r="BY118" s="264"/>
      <c r="BZ118" s="264"/>
      <c r="CA118" s="264"/>
      <c r="CB118" s="264"/>
      <c r="CC118" s="264"/>
      <c r="CD118" s="264"/>
      <c r="CE118" s="264"/>
      <c r="CF118" s="264"/>
      <c r="CG118" s="264"/>
      <c r="CH118" s="264"/>
      <c r="CI118" s="264"/>
      <c r="CJ118" s="264"/>
      <c r="CK118" s="264"/>
      <c r="CL118" s="264"/>
      <c r="CM118" s="264"/>
      <c r="CN118" s="264"/>
      <c r="CO118" s="264"/>
      <c r="CP118" s="264"/>
      <c r="CQ118" s="264"/>
      <c r="CR118" s="264"/>
      <c r="CS118" s="264"/>
      <c r="CT118" s="264"/>
      <c r="CU118" s="264"/>
      <c r="CV118" s="264"/>
      <c r="CW118" s="264"/>
      <c r="CX118" s="264"/>
      <c r="CY118" s="264"/>
      <c r="CZ118" s="264"/>
      <c r="DA118" s="264"/>
      <c r="DB118" s="264"/>
      <c r="DC118" s="264"/>
      <c r="DD118" s="264"/>
      <c r="DE118" s="264"/>
      <c r="DF118" s="264"/>
      <c r="DG118" s="264"/>
      <c r="DH118" s="264"/>
      <c r="DI118" s="264"/>
      <c r="DJ118" s="264"/>
      <c r="DK118" s="264"/>
      <c r="DL118" s="264"/>
      <c r="DM118" s="264"/>
      <c r="DN118" s="264"/>
      <c r="DO118" s="264"/>
      <c r="DP118" s="264"/>
      <c r="DQ118" s="264"/>
      <c r="DR118" s="264"/>
      <c r="DS118" s="264"/>
      <c r="DT118" s="264"/>
      <c r="DU118" s="264"/>
      <c r="DV118" s="264"/>
      <c r="DW118" s="264"/>
      <c r="DX118" s="264"/>
      <c r="DY118" s="264"/>
      <c r="DZ118" s="264"/>
      <c r="EA118" s="264"/>
      <c r="EB118" s="264"/>
      <c r="EC118" s="264"/>
      <c r="ED118" s="264"/>
      <c r="EE118" s="264"/>
      <c r="EF118" s="264"/>
      <c r="EG118" s="264"/>
      <c r="EH118" s="264"/>
      <c r="EI118" s="264"/>
      <c r="EJ118" s="264"/>
      <c r="EK118" s="264"/>
      <c r="EL118" s="264"/>
      <c r="EM118" s="264"/>
    </row>
    <row r="119" spans="1:143" s="4" customFormat="1" ht="12.75" x14ac:dyDescent="0.2">
      <c r="A119" s="1"/>
      <c r="B119" s="1"/>
      <c r="C119" s="1"/>
      <c r="D119" s="107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2"/>
      <c r="AO119" s="66"/>
      <c r="AP119" s="264"/>
      <c r="AQ119" s="264"/>
      <c r="AR119" s="264"/>
      <c r="AS119" s="264"/>
      <c r="AT119" s="264"/>
      <c r="AU119" s="264"/>
      <c r="AV119" s="264"/>
      <c r="AW119" s="264"/>
      <c r="AX119" s="264"/>
      <c r="AY119" s="264"/>
      <c r="AZ119" s="264"/>
      <c r="BA119" s="264"/>
      <c r="BB119" s="264"/>
      <c r="BC119" s="264"/>
      <c r="BD119" s="264"/>
      <c r="BE119" s="264"/>
      <c r="BF119" s="264"/>
      <c r="BG119" s="264"/>
      <c r="BH119" s="264"/>
      <c r="BI119" s="264"/>
      <c r="BJ119" s="264"/>
      <c r="BK119" s="264"/>
      <c r="BL119" s="264"/>
      <c r="BM119" s="264"/>
      <c r="BN119" s="264"/>
      <c r="BO119" s="264"/>
      <c r="BP119" s="264"/>
      <c r="BQ119" s="264"/>
      <c r="BR119" s="264"/>
      <c r="BS119" s="264"/>
      <c r="BT119" s="264"/>
      <c r="BU119" s="264"/>
      <c r="BV119" s="264"/>
      <c r="BW119" s="264"/>
      <c r="BX119" s="264"/>
      <c r="BY119" s="264"/>
      <c r="BZ119" s="264"/>
      <c r="CA119" s="264"/>
      <c r="CB119" s="264"/>
      <c r="CC119" s="264"/>
      <c r="CD119" s="264"/>
      <c r="CE119" s="264"/>
      <c r="CF119" s="264"/>
      <c r="CG119" s="264"/>
      <c r="CH119" s="264"/>
      <c r="CI119" s="264"/>
      <c r="CJ119" s="264"/>
      <c r="CK119" s="264"/>
      <c r="CL119" s="264"/>
      <c r="CM119" s="264"/>
      <c r="CN119" s="264"/>
      <c r="CO119" s="264"/>
      <c r="CP119" s="264"/>
      <c r="CQ119" s="264"/>
      <c r="CR119" s="264"/>
      <c r="CS119" s="264"/>
      <c r="CT119" s="264"/>
      <c r="CU119" s="264"/>
      <c r="CV119" s="264"/>
      <c r="CW119" s="264"/>
      <c r="CX119" s="264"/>
      <c r="CY119" s="264"/>
      <c r="CZ119" s="264"/>
      <c r="DA119" s="264"/>
      <c r="DB119" s="264"/>
      <c r="DC119" s="264"/>
      <c r="DD119" s="264"/>
      <c r="DE119" s="264"/>
      <c r="DF119" s="264"/>
      <c r="DG119" s="264"/>
      <c r="DH119" s="264"/>
      <c r="DI119" s="264"/>
      <c r="DJ119" s="264"/>
      <c r="DK119" s="264"/>
      <c r="DL119" s="264"/>
      <c r="DM119" s="264"/>
      <c r="DN119" s="264"/>
      <c r="DO119" s="264"/>
      <c r="DP119" s="264"/>
      <c r="DQ119" s="264"/>
      <c r="DR119" s="264"/>
      <c r="DS119" s="264"/>
      <c r="DT119" s="264"/>
      <c r="DU119" s="264"/>
      <c r="DV119" s="264"/>
      <c r="DW119" s="264"/>
      <c r="DX119" s="264"/>
      <c r="DY119" s="264"/>
      <c r="DZ119" s="264"/>
      <c r="EA119" s="264"/>
      <c r="EB119" s="264"/>
      <c r="EC119" s="264"/>
      <c r="ED119" s="264"/>
      <c r="EE119" s="264"/>
      <c r="EF119" s="264"/>
      <c r="EG119" s="264"/>
      <c r="EH119" s="264"/>
      <c r="EI119" s="264"/>
      <c r="EJ119" s="264"/>
      <c r="EK119" s="264"/>
      <c r="EL119" s="264"/>
      <c r="EM119" s="264"/>
    </row>
    <row r="120" spans="1:143" s="4" customFormat="1" ht="12.75" x14ac:dyDescent="0.2">
      <c r="A120" s="1"/>
      <c r="B120" s="1"/>
      <c r="C120" s="1"/>
      <c r="D120" s="107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2"/>
      <c r="AO120" s="66"/>
      <c r="AP120" s="264"/>
      <c r="AQ120" s="264"/>
      <c r="AR120" s="264"/>
      <c r="AS120" s="264"/>
      <c r="AT120" s="264"/>
      <c r="AU120" s="264"/>
      <c r="AV120" s="264"/>
      <c r="AW120" s="264"/>
      <c r="AX120" s="264"/>
      <c r="AY120" s="264"/>
      <c r="AZ120" s="264"/>
      <c r="BA120" s="264"/>
      <c r="BB120" s="264"/>
      <c r="BC120" s="264"/>
      <c r="BD120" s="264"/>
      <c r="BE120" s="264"/>
      <c r="BF120" s="264"/>
      <c r="BG120" s="264"/>
      <c r="BH120" s="264"/>
      <c r="BI120" s="264"/>
      <c r="BJ120" s="264"/>
      <c r="BK120" s="264"/>
      <c r="BL120" s="264"/>
      <c r="BM120" s="264"/>
      <c r="BN120" s="264"/>
      <c r="BO120" s="264"/>
      <c r="BP120" s="264"/>
      <c r="BQ120" s="264"/>
      <c r="BR120" s="264"/>
      <c r="BS120" s="264"/>
      <c r="BT120" s="264"/>
      <c r="BU120" s="264"/>
      <c r="BV120" s="264"/>
      <c r="BW120" s="264"/>
      <c r="BX120" s="264"/>
      <c r="BY120" s="264"/>
      <c r="BZ120" s="264"/>
      <c r="CA120" s="264"/>
      <c r="CB120" s="264"/>
      <c r="CC120" s="264"/>
      <c r="CD120" s="264"/>
      <c r="CE120" s="264"/>
      <c r="CF120" s="264"/>
      <c r="CG120" s="264"/>
      <c r="CH120" s="264"/>
      <c r="CI120" s="264"/>
      <c r="CJ120" s="264"/>
      <c r="CK120" s="264"/>
      <c r="CL120" s="264"/>
      <c r="CM120" s="264"/>
      <c r="CN120" s="264"/>
      <c r="CO120" s="264"/>
      <c r="CP120" s="264"/>
      <c r="CQ120" s="264"/>
      <c r="CR120" s="264"/>
      <c r="CS120" s="264"/>
      <c r="CT120" s="264"/>
      <c r="CU120" s="264"/>
      <c r="CV120" s="264"/>
      <c r="CW120" s="264"/>
      <c r="CX120" s="264"/>
      <c r="CY120" s="264"/>
      <c r="CZ120" s="264"/>
      <c r="DA120" s="264"/>
      <c r="DB120" s="264"/>
      <c r="DC120" s="264"/>
      <c r="DD120" s="264"/>
      <c r="DE120" s="264"/>
      <c r="DF120" s="264"/>
      <c r="DG120" s="264"/>
      <c r="DH120" s="264"/>
      <c r="DI120" s="264"/>
      <c r="DJ120" s="264"/>
      <c r="DK120" s="264"/>
      <c r="DL120" s="264"/>
      <c r="DM120" s="264"/>
      <c r="DN120" s="264"/>
      <c r="DO120" s="264"/>
      <c r="DP120" s="264"/>
      <c r="DQ120" s="264"/>
      <c r="DR120" s="264"/>
      <c r="DS120" s="264"/>
      <c r="DT120" s="264"/>
      <c r="DU120" s="264"/>
      <c r="DV120" s="264"/>
      <c r="DW120" s="264"/>
      <c r="DX120" s="264"/>
      <c r="DY120" s="264"/>
      <c r="DZ120" s="264"/>
      <c r="EA120" s="264"/>
      <c r="EB120" s="264"/>
      <c r="EC120" s="264"/>
      <c r="ED120" s="264"/>
      <c r="EE120" s="264"/>
      <c r="EF120" s="264"/>
      <c r="EG120" s="264"/>
      <c r="EH120" s="264"/>
      <c r="EI120" s="264"/>
      <c r="EJ120" s="264"/>
      <c r="EK120" s="264"/>
      <c r="EL120" s="264"/>
      <c r="EM120" s="264"/>
    </row>
    <row r="121" spans="1:143" s="4" customFormat="1" ht="12.75" x14ac:dyDescent="0.2">
      <c r="A121" s="1"/>
      <c r="B121" s="1"/>
      <c r="C121" s="1"/>
      <c r="D121" s="107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2"/>
      <c r="AO121" s="66"/>
      <c r="AP121" s="264"/>
      <c r="AQ121" s="264"/>
      <c r="AR121" s="264"/>
      <c r="AS121" s="264"/>
      <c r="AT121" s="264"/>
      <c r="AU121" s="264"/>
      <c r="AV121" s="264"/>
      <c r="AW121" s="264"/>
      <c r="AX121" s="264"/>
      <c r="AY121" s="264"/>
      <c r="AZ121" s="264"/>
      <c r="BA121" s="264"/>
      <c r="BB121" s="264"/>
      <c r="BC121" s="264"/>
      <c r="BD121" s="264"/>
      <c r="BE121" s="264"/>
      <c r="BF121" s="264"/>
      <c r="BG121" s="264"/>
      <c r="BH121" s="264"/>
      <c r="BI121" s="264"/>
      <c r="BJ121" s="264"/>
      <c r="BK121" s="264"/>
      <c r="BL121" s="264"/>
      <c r="BM121" s="264"/>
      <c r="BN121" s="264"/>
      <c r="BO121" s="264"/>
      <c r="BP121" s="264"/>
      <c r="BQ121" s="264"/>
      <c r="BR121" s="264"/>
      <c r="BS121" s="264"/>
      <c r="BT121" s="264"/>
      <c r="BU121" s="264"/>
      <c r="BV121" s="264"/>
      <c r="BW121" s="264"/>
      <c r="BX121" s="264"/>
      <c r="BY121" s="264"/>
      <c r="BZ121" s="264"/>
      <c r="CA121" s="264"/>
      <c r="CB121" s="264"/>
      <c r="CC121" s="264"/>
      <c r="CD121" s="264"/>
      <c r="CE121" s="264"/>
      <c r="CF121" s="264"/>
      <c r="CG121" s="264"/>
      <c r="CH121" s="264"/>
      <c r="CI121" s="264"/>
      <c r="CJ121" s="264"/>
      <c r="CK121" s="264"/>
      <c r="CL121" s="264"/>
      <c r="CM121" s="264"/>
      <c r="CN121" s="264"/>
      <c r="CO121" s="264"/>
      <c r="CP121" s="264"/>
      <c r="CQ121" s="264"/>
      <c r="CR121" s="264"/>
      <c r="CS121" s="264"/>
      <c r="CT121" s="264"/>
      <c r="CU121" s="264"/>
      <c r="CV121" s="264"/>
      <c r="CW121" s="264"/>
      <c r="CX121" s="264"/>
      <c r="CY121" s="264"/>
      <c r="CZ121" s="264"/>
      <c r="DA121" s="264"/>
      <c r="DB121" s="264"/>
      <c r="DC121" s="264"/>
      <c r="DD121" s="264"/>
      <c r="DE121" s="264"/>
      <c r="DF121" s="264"/>
      <c r="DG121" s="264"/>
      <c r="DH121" s="264"/>
      <c r="DI121" s="264"/>
      <c r="DJ121" s="264"/>
      <c r="DK121" s="264"/>
      <c r="DL121" s="264"/>
      <c r="DM121" s="264"/>
      <c r="DN121" s="264"/>
      <c r="DO121" s="264"/>
      <c r="DP121" s="264"/>
      <c r="DQ121" s="264"/>
      <c r="DR121" s="264"/>
      <c r="DS121" s="264"/>
      <c r="DT121" s="264"/>
      <c r="DU121" s="264"/>
      <c r="DV121" s="264"/>
      <c r="DW121" s="264"/>
      <c r="DX121" s="264"/>
      <c r="DY121" s="264"/>
      <c r="DZ121" s="264"/>
      <c r="EA121" s="264"/>
      <c r="EB121" s="264"/>
      <c r="EC121" s="264"/>
      <c r="ED121" s="264"/>
      <c r="EE121" s="264"/>
      <c r="EF121" s="264"/>
      <c r="EG121" s="264"/>
      <c r="EH121" s="264"/>
      <c r="EI121" s="264"/>
      <c r="EJ121" s="264"/>
      <c r="EK121" s="264"/>
      <c r="EL121" s="264"/>
      <c r="EM121" s="264"/>
    </row>
    <row r="122" spans="1:143" s="4" customFormat="1" ht="12.75" x14ac:dyDescent="0.2">
      <c r="A122" s="1"/>
      <c r="B122" s="1"/>
      <c r="C122" s="1"/>
      <c r="D122" s="107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2"/>
      <c r="AO122" s="66"/>
      <c r="AP122" s="264"/>
      <c r="AQ122" s="264"/>
      <c r="AR122" s="264"/>
      <c r="AS122" s="264"/>
      <c r="AT122" s="264"/>
      <c r="AU122" s="264"/>
      <c r="AV122" s="264"/>
      <c r="AW122" s="264"/>
      <c r="AX122" s="264"/>
      <c r="AY122" s="264"/>
      <c r="AZ122" s="264"/>
      <c r="BA122" s="264"/>
      <c r="BB122" s="264"/>
      <c r="BC122" s="264"/>
      <c r="BD122" s="264"/>
      <c r="BE122" s="264"/>
      <c r="BF122" s="264"/>
      <c r="BG122" s="264"/>
      <c r="BH122" s="264"/>
      <c r="BI122" s="264"/>
      <c r="BJ122" s="264"/>
      <c r="BK122" s="264"/>
      <c r="BL122" s="264"/>
      <c r="BM122" s="264"/>
      <c r="BN122" s="264"/>
      <c r="BO122" s="264"/>
      <c r="BP122" s="264"/>
      <c r="BQ122" s="264"/>
      <c r="BR122" s="264"/>
      <c r="BS122" s="264"/>
      <c r="BT122" s="264"/>
      <c r="BU122" s="264"/>
      <c r="BV122" s="264"/>
      <c r="BW122" s="264"/>
      <c r="BX122" s="264"/>
      <c r="BY122" s="264"/>
      <c r="BZ122" s="264"/>
      <c r="CA122" s="264"/>
      <c r="CB122" s="264"/>
      <c r="CC122" s="264"/>
      <c r="CD122" s="264"/>
      <c r="CE122" s="264"/>
      <c r="CF122" s="264"/>
      <c r="CG122" s="264"/>
      <c r="CH122" s="264"/>
      <c r="CI122" s="264"/>
      <c r="CJ122" s="264"/>
      <c r="CK122" s="264"/>
      <c r="CL122" s="264"/>
      <c r="CM122" s="264"/>
      <c r="CN122" s="264"/>
      <c r="CO122" s="264"/>
      <c r="CP122" s="264"/>
      <c r="CQ122" s="264"/>
      <c r="CR122" s="264"/>
      <c r="CS122" s="264"/>
      <c r="CT122" s="264"/>
      <c r="CU122" s="264"/>
      <c r="CV122" s="264"/>
      <c r="CW122" s="264"/>
      <c r="CX122" s="264"/>
      <c r="CY122" s="264"/>
      <c r="CZ122" s="264"/>
      <c r="DA122" s="264"/>
      <c r="DB122" s="264"/>
      <c r="DC122" s="264"/>
      <c r="DD122" s="264"/>
      <c r="DE122" s="264"/>
      <c r="DF122" s="264"/>
      <c r="DG122" s="264"/>
      <c r="DH122" s="264"/>
      <c r="DI122" s="264"/>
      <c r="DJ122" s="264"/>
      <c r="DK122" s="264"/>
      <c r="DL122" s="264"/>
      <c r="DM122" s="264"/>
      <c r="DN122" s="264"/>
      <c r="DO122" s="264"/>
      <c r="DP122" s="264"/>
      <c r="DQ122" s="264"/>
      <c r="DR122" s="264"/>
      <c r="DS122" s="264"/>
      <c r="DT122" s="264"/>
      <c r="DU122" s="264"/>
      <c r="DV122" s="264"/>
      <c r="DW122" s="264"/>
      <c r="DX122" s="264"/>
      <c r="DY122" s="264"/>
      <c r="DZ122" s="264"/>
      <c r="EA122" s="264"/>
      <c r="EB122" s="264"/>
      <c r="EC122" s="264"/>
      <c r="ED122" s="264"/>
      <c r="EE122" s="264"/>
      <c r="EF122" s="264"/>
      <c r="EG122" s="264"/>
      <c r="EH122" s="264"/>
      <c r="EI122" s="264"/>
      <c r="EJ122" s="264"/>
      <c r="EK122" s="264"/>
      <c r="EL122" s="264"/>
      <c r="EM122" s="264"/>
    </row>
    <row r="123" spans="1:143" s="4" customFormat="1" ht="12.75" x14ac:dyDescent="0.2">
      <c r="A123" s="1"/>
      <c r="B123" s="1"/>
      <c r="C123" s="1"/>
      <c r="D123" s="107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2"/>
      <c r="AO123" s="66"/>
      <c r="AP123" s="264"/>
      <c r="AQ123" s="264"/>
      <c r="AR123" s="264"/>
      <c r="AS123" s="264"/>
      <c r="AT123" s="264"/>
      <c r="AU123" s="264"/>
      <c r="AV123" s="264"/>
      <c r="AW123" s="264"/>
      <c r="AX123" s="264"/>
      <c r="AY123" s="264"/>
      <c r="AZ123" s="264"/>
      <c r="BA123" s="264"/>
      <c r="BB123" s="264"/>
      <c r="BC123" s="264"/>
      <c r="BD123" s="264"/>
      <c r="BE123" s="264"/>
      <c r="BF123" s="264"/>
      <c r="BG123" s="264"/>
      <c r="BH123" s="264"/>
      <c r="BI123" s="264"/>
      <c r="BJ123" s="264"/>
      <c r="BK123" s="264"/>
      <c r="BL123" s="264"/>
      <c r="BM123" s="264"/>
      <c r="BN123" s="264"/>
      <c r="BO123" s="264"/>
      <c r="BP123" s="264"/>
      <c r="BQ123" s="264"/>
      <c r="BR123" s="264"/>
      <c r="BS123" s="264"/>
      <c r="BT123" s="264"/>
      <c r="BU123" s="264"/>
      <c r="BV123" s="264"/>
      <c r="BW123" s="264"/>
      <c r="BX123" s="264"/>
      <c r="BY123" s="264"/>
      <c r="BZ123" s="264"/>
      <c r="CA123" s="264"/>
      <c r="CB123" s="264"/>
      <c r="CC123" s="264"/>
      <c r="CD123" s="264"/>
      <c r="CE123" s="264"/>
      <c r="CF123" s="264"/>
      <c r="CG123" s="264"/>
      <c r="CH123" s="264"/>
      <c r="CI123" s="264"/>
      <c r="CJ123" s="264"/>
      <c r="CK123" s="264"/>
      <c r="CL123" s="264"/>
      <c r="CM123" s="264"/>
      <c r="CN123" s="264"/>
      <c r="CO123" s="264"/>
      <c r="CP123" s="264"/>
      <c r="CQ123" s="264"/>
      <c r="CR123" s="264"/>
      <c r="CS123" s="264"/>
      <c r="CT123" s="264"/>
      <c r="CU123" s="264"/>
      <c r="CV123" s="264"/>
      <c r="CW123" s="264"/>
      <c r="CX123" s="264"/>
      <c r="CY123" s="264"/>
      <c r="CZ123" s="264"/>
      <c r="DA123" s="264"/>
      <c r="DB123" s="264"/>
      <c r="DC123" s="264"/>
      <c r="DD123" s="264"/>
      <c r="DE123" s="264"/>
      <c r="DF123" s="264"/>
      <c r="DG123" s="264"/>
      <c r="DH123" s="264"/>
      <c r="DI123" s="264"/>
      <c r="DJ123" s="264"/>
      <c r="DK123" s="264"/>
      <c r="DL123" s="264"/>
      <c r="DM123" s="264"/>
      <c r="DN123" s="264"/>
      <c r="DO123" s="264"/>
      <c r="DP123" s="264"/>
      <c r="DQ123" s="264"/>
      <c r="DR123" s="264"/>
      <c r="DS123" s="264"/>
      <c r="DT123" s="264"/>
      <c r="DU123" s="264"/>
      <c r="DV123" s="264"/>
      <c r="DW123" s="264"/>
      <c r="DX123" s="264"/>
      <c r="DY123" s="264"/>
      <c r="DZ123" s="264"/>
      <c r="EA123" s="264"/>
      <c r="EB123" s="264"/>
      <c r="EC123" s="264"/>
      <c r="ED123" s="264"/>
      <c r="EE123" s="264"/>
      <c r="EF123" s="264"/>
      <c r="EG123" s="264"/>
      <c r="EH123" s="264"/>
      <c r="EI123" s="264"/>
      <c r="EJ123" s="264"/>
      <c r="EK123" s="264"/>
      <c r="EL123" s="264"/>
      <c r="EM123" s="264"/>
    </row>
    <row r="124" spans="1:143" s="4" customFormat="1" ht="12.75" x14ac:dyDescent="0.2">
      <c r="A124" s="1"/>
      <c r="B124" s="1"/>
      <c r="C124" s="1"/>
      <c r="D124" s="107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2"/>
      <c r="AO124" s="66"/>
      <c r="AP124" s="264"/>
      <c r="AQ124" s="264"/>
      <c r="AR124" s="264"/>
      <c r="AS124" s="264"/>
      <c r="AT124" s="264"/>
      <c r="AU124" s="264"/>
      <c r="AV124" s="264"/>
      <c r="AW124" s="264"/>
      <c r="AX124" s="264"/>
      <c r="AY124" s="264"/>
      <c r="AZ124" s="264"/>
      <c r="BA124" s="264"/>
      <c r="BB124" s="264"/>
      <c r="BC124" s="264"/>
      <c r="BD124" s="264"/>
      <c r="BE124" s="264"/>
      <c r="BF124" s="264"/>
      <c r="BG124" s="264"/>
      <c r="BH124" s="264"/>
      <c r="BI124" s="264"/>
      <c r="BJ124" s="264"/>
      <c r="BK124" s="264"/>
      <c r="BL124" s="264"/>
      <c r="BM124" s="264"/>
      <c r="BN124" s="264"/>
      <c r="BO124" s="264"/>
      <c r="BP124" s="264"/>
      <c r="BQ124" s="264"/>
      <c r="BR124" s="264"/>
      <c r="BS124" s="264"/>
      <c r="BT124" s="264"/>
      <c r="BU124" s="264"/>
      <c r="BV124" s="264"/>
      <c r="BW124" s="264"/>
      <c r="BX124" s="264"/>
      <c r="BY124" s="264"/>
      <c r="BZ124" s="264"/>
      <c r="CA124" s="264"/>
      <c r="CB124" s="264"/>
      <c r="CC124" s="264"/>
      <c r="CD124" s="264"/>
      <c r="CE124" s="264"/>
      <c r="CF124" s="264"/>
      <c r="CG124" s="264"/>
      <c r="CH124" s="264"/>
      <c r="CI124" s="264"/>
      <c r="CJ124" s="264"/>
      <c r="CK124" s="264"/>
      <c r="CL124" s="264"/>
      <c r="CM124" s="264"/>
      <c r="CN124" s="264"/>
      <c r="CO124" s="264"/>
      <c r="CP124" s="264"/>
      <c r="CQ124" s="264"/>
      <c r="CR124" s="264"/>
      <c r="CS124" s="264"/>
      <c r="CT124" s="264"/>
      <c r="CU124" s="264"/>
      <c r="CV124" s="264"/>
      <c r="CW124" s="264"/>
      <c r="CX124" s="264"/>
      <c r="CY124" s="264"/>
      <c r="CZ124" s="264"/>
      <c r="DA124" s="264"/>
      <c r="DB124" s="264"/>
      <c r="DC124" s="264"/>
      <c r="DD124" s="264"/>
      <c r="DE124" s="264"/>
      <c r="DF124" s="264"/>
      <c r="DG124" s="264"/>
      <c r="DH124" s="264"/>
      <c r="DI124" s="264"/>
      <c r="DJ124" s="264"/>
      <c r="DK124" s="264"/>
      <c r="DL124" s="264"/>
      <c r="DM124" s="264"/>
      <c r="DN124" s="264"/>
      <c r="DO124" s="264"/>
      <c r="DP124" s="264"/>
      <c r="DQ124" s="264"/>
      <c r="DR124" s="264"/>
      <c r="DS124" s="264"/>
      <c r="DT124" s="264"/>
      <c r="DU124" s="264"/>
      <c r="DV124" s="264"/>
      <c r="DW124" s="264"/>
      <c r="DX124" s="264"/>
      <c r="DY124" s="264"/>
      <c r="DZ124" s="264"/>
      <c r="EA124" s="264"/>
      <c r="EB124" s="264"/>
      <c r="EC124" s="264"/>
      <c r="ED124" s="264"/>
      <c r="EE124" s="264"/>
      <c r="EF124" s="264"/>
      <c r="EG124" s="264"/>
      <c r="EH124" s="264"/>
      <c r="EI124" s="264"/>
      <c r="EJ124" s="264"/>
      <c r="EK124" s="264"/>
      <c r="EL124" s="264"/>
      <c r="EM124" s="264"/>
    </row>
    <row r="125" spans="1:143" s="4" customFormat="1" x14ac:dyDescent="0.25">
      <c r="A125" s="1"/>
      <c r="B125" s="1"/>
      <c r="C125" s="1"/>
      <c r="D125" s="107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2"/>
      <c r="AO125" s="320"/>
      <c r="AP125" s="264"/>
      <c r="AQ125" s="264"/>
      <c r="AR125" s="264"/>
      <c r="AS125" s="264"/>
      <c r="AT125" s="264"/>
      <c r="AU125" s="264"/>
      <c r="AV125" s="264"/>
      <c r="AW125" s="264"/>
      <c r="AX125" s="264"/>
      <c r="AY125" s="264"/>
      <c r="AZ125" s="264"/>
      <c r="BA125" s="264"/>
      <c r="BB125" s="264"/>
      <c r="BC125" s="264"/>
      <c r="BD125" s="264"/>
      <c r="BE125" s="264"/>
      <c r="BF125" s="264"/>
      <c r="BG125" s="264"/>
      <c r="BH125" s="264"/>
      <c r="BI125" s="264"/>
      <c r="BJ125" s="264"/>
      <c r="BK125" s="264"/>
      <c r="BL125" s="264"/>
      <c r="BM125" s="264"/>
      <c r="BN125" s="264"/>
      <c r="BO125" s="264"/>
      <c r="BP125" s="264"/>
      <c r="BQ125" s="264"/>
      <c r="BR125" s="264"/>
      <c r="BS125" s="264"/>
      <c r="BT125" s="264"/>
      <c r="BU125" s="264"/>
      <c r="BV125" s="264"/>
      <c r="BW125" s="264"/>
      <c r="BX125" s="264"/>
      <c r="BY125" s="264"/>
      <c r="BZ125" s="264"/>
      <c r="CA125" s="264"/>
      <c r="CB125" s="264"/>
      <c r="CC125" s="264"/>
      <c r="CD125" s="264"/>
      <c r="CE125" s="264"/>
      <c r="CF125" s="264"/>
      <c r="CG125" s="264"/>
      <c r="CH125" s="264"/>
      <c r="CI125" s="264"/>
      <c r="CJ125" s="264"/>
      <c r="CK125" s="264"/>
      <c r="CL125" s="264"/>
      <c r="CM125" s="264"/>
      <c r="CN125" s="264"/>
      <c r="CO125" s="264"/>
      <c r="CP125" s="264"/>
      <c r="CQ125" s="264"/>
      <c r="CR125" s="264"/>
      <c r="CS125" s="264"/>
      <c r="CT125" s="264"/>
      <c r="CU125" s="264"/>
      <c r="CV125" s="264"/>
      <c r="CW125" s="264"/>
      <c r="CX125" s="264"/>
      <c r="CY125" s="264"/>
      <c r="CZ125" s="264"/>
      <c r="DA125" s="264"/>
      <c r="DB125" s="264"/>
      <c r="DC125" s="264"/>
      <c r="DD125" s="264"/>
      <c r="DE125" s="264"/>
      <c r="DF125" s="264"/>
      <c r="DG125" s="264"/>
      <c r="DH125" s="264"/>
      <c r="DI125" s="264"/>
      <c r="DJ125" s="264"/>
      <c r="DK125" s="264"/>
      <c r="DL125" s="264"/>
      <c r="DM125" s="264"/>
      <c r="DN125" s="264"/>
      <c r="DO125" s="264"/>
      <c r="DP125" s="264"/>
      <c r="DQ125" s="264"/>
      <c r="DR125" s="264"/>
      <c r="DS125" s="264"/>
      <c r="DT125" s="264"/>
      <c r="DU125" s="264"/>
      <c r="DV125" s="264"/>
      <c r="DW125" s="264"/>
      <c r="DX125" s="264"/>
      <c r="DY125" s="264"/>
      <c r="DZ125" s="264"/>
      <c r="EA125" s="264"/>
      <c r="EB125" s="264"/>
      <c r="EC125" s="264"/>
      <c r="ED125" s="264"/>
      <c r="EE125" s="264"/>
      <c r="EF125" s="264"/>
      <c r="EG125" s="264"/>
      <c r="EH125" s="264"/>
      <c r="EI125" s="264"/>
      <c r="EJ125" s="264"/>
      <c r="EK125" s="264"/>
      <c r="EL125" s="264"/>
      <c r="EM125" s="264"/>
    </row>
    <row r="126" spans="1:143" s="4" customFormat="1" ht="14.25" customHeight="1" x14ac:dyDescent="0.25">
      <c r="A126" s="1"/>
      <c r="B126" s="1"/>
      <c r="C126" s="1"/>
      <c r="D126" s="107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2"/>
      <c r="AO126" s="320"/>
      <c r="AP126" s="264"/>
      <c r="AQ126" s="264"/>
      <c r="AR126" s="264"/>
      <c r="AS126" s="264"/>
      <c r="AT126" s="264"/>
      <c r="AU126" s="264"/>
      <c r="AV126" s="264"/>
      <c r="AW126" s="264"/>
      <c r="AX126" s="264"/>
      <c r="AY126" s="264"/>
      <c r="AZ126" s="264"/>
      <c r="BA126" s="264"/>
      <c r="BB126" s="264"/>
      <c r="BC126" s="264"/>
      <c r="BD126" s="264"/>
      <c r="BE126" s="264"/>
      <c r="BF126" s="264"/>
      <c r="BG126" s="264"/>
      <c r="BH126" s="264"/>
      <c r="BI126" s="264"/>
      <c r="BJ126" s="264"/>
      <c r="BK126" s="264"/>
      <c r="BL126" s="264"/>
      <c r="BM126" s="264"/>
      <c r="BN126" s="264"/>
      <c r="BO126" s="264"/>
      <c r="BP126" s="264"/>
      <c r="BQ126" s="264"/>
      <c r="BR126" s="264"/>
      <c r="BS126" s="264"/>
      <c r="BT126" s="264"/>
      <c r="BU126" s="264"/>
      <c r="BV126" s="264"/>
      <c r="BW126" s="264"/>
      <c r="BX126" s="264"/>
      <c r="BY126" s="264"/>
      <c r="BZ126" s="264"/>
      <c r="CA126" s="264"/>
      <c r="CB126" s="264"/>
      <c r="CC126" s="264"/>
      <c r="CD126" s="264"/>
      <c r="CE126" s="264"/>
      <c r="CF126" s="264"/>
      <c r="CG126" s="264"/>
      <c r="CH126" s="264"/>
      <c r="CI126" s="264"/>
      <c r="CJ126" s="264"/>
      <c r="CK126" s="264"/>
      <c r="CL126" s="264"/>
      <c r="CM126" s="264"/>
      <c r="CN126" s="264"/>
      <c r="CO126" s="264"/>
      <c r="CP126" s="264"/>
      <c r="CQ126" s="264"/>
      <c r="CR126" s="264"/>
      <c r="CS126" s="264"/>
      <c r="CT126" s="264"/>
      <c r="CU126" s="264"/>
      <c r="CV126" s="264"/>
      <c r="CW126" s="264"/>
      <c r="CX126" s="264"/>
      <c r="CY126" s="264"/>
      <c r="CZ126" s="264"/>
      <c r="DA126" s="264"/>
      <c r="DB126" s="264"/>
      <c r="DC126" s="264"/>
      <c r="DD126" s="264"/>
      <c r="DE126" s="264"/>
      <c r="DF126" s="264"/>
      <c r="DG126" s="264"/>
      <c r="DH126" s="264"/>
      <c r="DI126" s="264"/>
      <c r="DJ126" s="264"/>
      <c r="DK126" s="264"/>
      <c r="DL126" s="264"/>
      <c r="DM126" s="264"/>
      <c r="DN126" s="264"/>
      <c r="DO126" s="264"/>
      <c r="DP126" s="264"/>
      <c r="DQ126" s="264"/>
      <c r="DR126" s="264"/>
      <c r="DS126" s="264"/>
      <c r="DT126" s="264"/>
      <c r="DU126" s="264"/>
      <c r="DV126" s="264"/>
      <c r="DW126" s="264"/>
      <c r="DX126" s="264"/>
      <c r="DY126" s="264"/>
      <c r="DZ126" s="264"/>
      <c r="EA126" s="264"/>
      <c r="EB126" s="264"/>
      <c r="EC126" s="264"/>
      <c r="ED126" s="264"/>
      <c r="EE126" s="264"/>
      <c r="EF126" s="264"/>
      <c r="EG126" s="264"/>
      <c r="EH126" s="264"/>
      <c r="EI126" s="264"/>
      <c r="EJ126" s="264"/>
      <c r="EK126" s="264"/>
      <c r="EL126" s="264"/>
      <c r="EM126" s="264"/>
    </row>
    <row r="127" spans="1:143" s="4" customFormat="1" x14ac:dyDescent="0.25">
      <c r="A127" s="1"/>
      <c r="B127" s="1"/>
      <c r="C127" s="1"/>
      <c r="D127" s="107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2"/>
      <c r="AO127" s="320"/>
      <c r="AP127" s="264"/>
      <c r="AQ127" s="264"/>
      <c r="AR127" s="264"/>
      <c r="AS127" s="264"/>
      <c r="AT127" s="264"/>
      <c r="AU127" s="264"/>
      <c r="AV127" s="264"/>
      <c r="AW127" s="264"/>
      <c r="AX127" s="264"/>
      <c r="AY127" s="264"/>
      <c r="AZ127" s="264"/>
      <c r="BA127" s="264"/>
      <c r="BB127" s="264"/>
      <c r="BC127" s="264"/>
      <c r="BD127" s="264"/>
      <c r="BE127" s="264"/>
      <c r="BF127" s="264"/>
      <c r="BG127" s="264"/>
      <c r="BH127" s="264"/>
      <c r="BI127" s="264"/>
      <c r="BJ127" s="264"/>
      <c r="BK127" s="264"/>
      <c r="BL127" s="264"/>
      <c r="BM127" s="264"/>
      <c r="BN127" s="264"/>
      <c r="BO127" s="264"/>
      <c r="BP127" s="264"/>
      <c r="BQ127" s="264"/>
      <c r="BR127" s="264"/>
      <c r="BS127" s="264"/>
      <c r="BT127" s="264"/>
      <c r="BU127" s="264"/>
      <c r="BV127" s="264"/>
      <c r="BW127" s="264"/>
      <c r="BX127" s="264"/>
      <c r="BY127" s="264"/>
      <c r="BZ127" s="264"/>
      <c r="CA127" s="264"/>
      <c r="CB127" s="264"/>
      <c r="CC127" s="264"/>
      <c r="CD127" s="264"/>
      <c r="CE127" s="264"/>
      <c r="CF127" s="264"/>
      <c r="CG127" s="264"/>
      <c r="CH127" s="264"/>
      <c r="CI127" s="264"/>
      <c r="CJ127" s="264"/>
      <c r="CK127" s="264"/>
      <c r="CL127" s="264"/>
      <c r="CM127" s="264"/>
      <c r="CN127" s="264"/>
      <c r="CO127" s="264"/>
      <c r="CP127" s="264"/>
      <c r="CQ127" s="264"/>
      <c r="CR127" s="264"/>
      <c r="CS127" s="264"/>
      <c r="CT127" s="264"/>
      <c r="CU127" s="264"/>
      <c r="CV127" s="264"/>
      <c r="CW127" s="264"/>
      <c r="CX127" s="264"/>
      <c r="CY127" s="264"/>
      <c r="CZ127" s="264"/>
      <c r="DA127" s="264"/>
      <c r="DB127" s="264"/>
      <c r="DC127" s="264"/>
      <c r="DD127" s="264"/>
      <c r="DE127" s="264"/>
      <c r="DF127" s="264"/>
      <c r="DG127" s="264"/>
      <c r="DH127" s="264"/>
      <c r="DI127" s="264"/>
      <c r="DJ127" s="264"/>
      <c r="DK127" s="264"/>
      <c r="DL127" s="264"/>
      <c r="DM127" s="264"/>
      <c r="DN127" s="264"/>
      <c r="DO127" s="264"/>
      <c r="DP127" s="264"/>
      <c r="DQ127" s="264"/>
      <c r="DR127" s="264"/>
      <c r="DS127" s="264"/>
      <c r="DT127" s="264"/>
      <c r="DU127" s="264"/>
      <c r="DV127" s="264"/>
      <c r="DW127" s="264"/>
      <c r="DX127" s="264"/>
      <c r="DY127" s="264"/>
      <c r="DZ127" s="264"/>
      <c r="EA127" s="264"/>
      <c r="EB127" s="264"/>
      <c r="EC127" s="264"/>
      <c r="ED127" s="264"/>
      <c r="EE127" s="264"/>
      <c r="EF127" s="264"/>
      <c r="EG127" s="264"/>
      <c r="EH127" s="264"/>
      <c r="EI127" s="264"/>
      <c r="EJ127" s="264"/>
      <c r="EK127" s="264"/>
      <c r="EL127" s="264"/>
      <c r="EM127" s="264"/>
    </row>
    <row r="128" spans="1:143" s="4" customFormat="1" x14ac:dyDescent="0.25">
      <c r="A128" s="1"/>
      <c r="B128" s="1"/>
      <c r="C128" s="1"/>
      <c r="D128" s="107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2"/>
      <c r="AO128" s="320"/>
      <c r="AP128" s="264"/>
      <c r="AQ128" s="264"/>
      <c r="AR128" s="264"/>
      <c r="AS128" s="264"/>
      <c r="AT128" s="264"/>
      <c r="AU128" s="264"/>
      <c r="AV128" s="264"/>
      <c r="AW128" s="264"/>
      <c r="AX128" s="264"/>
      <c r="AY128" s="264"/>
      <c r="AZ128" s="264"/>
      <c r="BA128" s="264"/>
      <c r="BB128" s="264"/>
      <c r="BC128" s="264"/>
      <c r="BD128" s="264"/>
      <c r="BE128" s="264"/>
      <c r="BF128" s="264"/>
      <c r="BG128" s="264"/>
      <c r="BH128" s="264"/>
      <c r="BI128" s="264"/>
      <c r="BJ128" s="264"/>
      <c r="BK128" s="264"/>
      <c r="BL128" s="264"/>
      <c r="BM128" s="264"/>
      <c r="BN128" s="264"/>
      <c r="BO128" s="264"/>
      <c r="BP128" s="264"/>
      <c r="BQ128" s="264"/>
      <c r="BR128" s="264"/>
      <c r="BS128" s="264"/>
      <c r="BT128" s="264"/>
      <c r="BU128" s="264"/>
      <c r="BV128" s="264"/>
      <c r="BW128" s="264"/>
      <c r="BX128" s="264"/>
      <c r="BY128" s="264"/>
      <c r="BZ128" s="264"/>
      <c r="CA128" s="264"/>
      <c r="CB128" s="264"/>
      <c r="CC128" s="264"/>
      <c r="CD128" s="264"/>
      <c r="CE128" s="264"/>
      <c r="CF128" s="264"/>
      <c r="CG128" s="264"/>
      <c r="CH128" s="264"/>
      <c r="CI128" s="264"/>
      <c r="CJ128" s="264"/>
      <c r="CK128" s="264"/>
      <c r="CL128" s="264"/>
      <c r="CM128" s="264"/>
      <c r="CN128" s="264"/>
      <c r="CO128" s="264"/>
      <c r="CP128" s="264"/>
      <c r="CQ128" s="264"/>
      <c r="CR128" s="264"/>
      <c r="CS128" s="264"/>
      <c r="CT128" s="264"/>
      <c r="CU128" s="264"/>
      <c r="CV128" s="264"/>
      <c r="CW128" s="264"/>
      <c r="CX128" s="264"/>
      <c r="CY128" s="264"/>
      <c r="CZ128" s="264"/>
      <c r="DA128" s="264"/>
      <c r="DB128" s="264"/>
      <c r="DC128" s="264"/>
      <c r="DD128" s="264"/>
      <c r="DE128" s="264"/>
      <c r="DF128" s="264"/>
      <c r="DG128" s="264"/>
      <c r="DH128" s="264"/>
      <c r="DI128" s="264"/>
      <c r="DJ128" s="264"/>
      <c r="DK128" s="264"/>
      <c r="DL128" s="264"/>
      <c r="DM128" s="264"/>
      <c r="DN128" s="264"/>
      <c r="DO128" s="264"/>
      <c r="DP128" s="264"/>
      <c r="DQ128" s="264"/>
      <c r="DR128" s="264"/>
      <c r="DS128" s="264"/>
      <c r="DT128" s="264"/>
      <c r="DU128" s="264"/>
      <c r="DV128" s="264"/>
      <c r="DW128" s="264"/>
      <c r="DX128" s="264"/>
      <c r="DY128" s="264"/>
      <c r="DZ128" s="264"/>
      <c r="EA128" s="264"/>
      <c r="EB128" s="264"/>
      <c r="EC128" s="264"/>
      <c r="ED128" s="264"/>
      <c r="EE128" s="264"/>
      <c r="EF128" s="264"/>
      <c r="EG128" s="264"/>
      <c r="EH128" s="264"/>
      <c r="EI128" s="264"/>
      <c r="EJ128" s="264"/>
      <c r="EK128" s="264"/>
      <c r="EL128" s="264"/>
      <c r="EM128" s="264"/>
    </row>
    <row r="129" spans="1:143" s="4" customFormat="1" x14ac:dyDescent="0.25">
      <c r="A129" s="1"/>
      <c r="B129" s="1"/>
      <c r="C129" s="1"/>
      <c r="D129" s="107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2"/>
      <c r="AO129" s="320"/>
      <c r="AP129" s="264"/>
      <c r="AQ129" s="264"/>
      <c r="AR129" s="264"/>
      <c r="AS129" s="264"/>
      <c r="AT129" s="264"/>
      <c r="AU129" s="264"/>
      <c r="AV129" s="264"/>
      <c r="AW129" s="264"/>
      <c r="AX129" s="264"/>
      <c r="AY129" s="264"/>
      <c r="AZ129" s="264"/>
      <c r="BA129" s="264"/>
      <c r="BB129" s="264"/>
      <c r="BC129" s="264"/>
      <c r="BD129" s="264"/>
      <c r="BE129" s="264"/>
      <c r="BF129" s="264"/>
      <c r="BG129" s="264"/>
      <c r="BH129" s="264"/>
      <c r="BI129" s="264"/>
      <c r="BJ129" s="264"/>
      <c r="BK129" s="264"/>
      <c r="BL129" s="264"/>
      <c r="BM129" s="264"/>
      <c r="BN129" s="264"/>
      <c r="BO129" s="264"/>
      <c r="BP129" s="264"/>
      <c r="BQ129" s="264"/>
      <c r="BR129" s="264"/>
      <c r="BS129" s="264"/>
      <c r="BT129" s="264"/>
      <c r="BU129" s="264"/>
      <c r="BV129" s="264"/>
      <c r="BW129" s="264"/>
      <c r="BX129" s="264"/>
      <c r="BY129" s="264"/>
      <c r="BZ129" s="264"/>
      <c r="CA129" s="264"/>
      <c r="CB129" s="264"/>
      <c r="CC129" s="264"/>
      <c r="CD129" s="264"/>
      <c r="CE129" s="264"/>
      <c r="CF129" s="264"/>
      <c r="CG129" s="264"/>
      <c r="CH129" s="264"/>
      <c r="CI129" s="264"/>
      <c r="CJ129" s="264"/>
      <c r="CK129" s="264"/>
      <c r="CL129" s="264"/>
      <c r="CM129" s="264"/>
      <c r="CN129" s="264"/>
      <c r="CO129" s="264"/>
      <c r="CP129" s="264"/>
      <c r="CQ129" s="264"/>
      <c r="CR129" s="264"/>
      <c r="CS129" s="264"/>
      <c r="CT129" s="264"/>
      <c r="CU129" s="264"/>
      <c r="CV129" s="264"/>
      <c r="CW129" s="264"/>
      <c r="CX129" s="264"/>
      <c r="CY129" s="264"/>
      <c r="CZ129" s="264"/>
      <c r="DA129" s="264"/>
      <c r="DB129" s="264"/>
      <c r="DC129" s="264"/>
      <c r="DD129" s="264"/>
      <c r="DE129" s="264"/>
      <c r="DF129" s="264"/>
      <c r="DG129" s="264"/>
      <c r="DH129" s="264"/>
      <c r="DI129" s="264"/>
      <c r="DJ129" s="264"/>
      <c r="DK129" s="264"/>
      <c r="DL129" s="264"/>
      <c r="DM129" s="264"/>
      <c r="DN129" s="264"/>
      <c r="DO129" s="264"/>
      <c r="DP129" s="264"/>
      <c r="DQ129" s="264"/>
      <c r="DR129" s="264"/>
      <c r="DS129" s="264"/>
      <c r="DT129" s="264"/>
      <c r="DU129" s="264"/>
      <c r="DV129" s="264"/>
      <c r="DW129" s="264"/>
      <c r="DX129" s="264"/>
      <c r="DY129" s="264"/>
      <c r="DZ129" s="264"/>
      <c r="EA129" s="264"/>
      <c r="EB129" s="264"/>
      <c r="EC129" s="264"/>
      <c r="ED129" s="264"/>
      <c r="EE129" s="264"/>
      <c r="EF129" s="264"/>
      <c r="EG129" s="264"/>
      <c r="EH129" s="264"/>
      <c r="EI129" s="264"/>
      <c r="EJ129" s="264"/>
      <c r="EK129" s="264"/>
      <c r="EL129" s="264"/>
      <c r="EM129" s="264"/>
    </row>
    <row r="130" spans="1:143" s="4" customFormat="1" x14ac:dyDescent="0.25">
      <c r="A130" s="1"/>
      <c r="B130" s="1"/>
      <c r="C130" s="1"/>
      <c r="D130" s="107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2"/>
      <c r="AO130" s="320"/>
      <c r="AP130" s="264"/>
      <c r="AQ130" s="264"/>
      <c r="AR130" s="264"/>
      <c r="AS130" s="264"/>
      <c r="AT130" s="264"/>
      <c r="AU130" s="264"/>
      <c r="AV130" s="264"/>
      <c r="AW130" s="264"/>
      <c r="AX130" s="264"/>
      <c r="AY130" s="264"/>
      <c r="AZ130" s="264"/>
      <c r="BA130" s="264"/>
      <c r="BB130" s="264"/>
      <c r="BC130" s="264"/>
      <c r="BD130" s="264"/>
      <c r="BE130" s="264"/>
      <c r="BF130" s="264"/>
      <c r="BG130" s="264"/>
      <c r="BH130" s="264"/>
      <c r="BI130" s="264"/>
      <c r="BJ130" s="264"/>
      <c r="BK130" s="264"/>
      <c r="BL130" s="264"/>
      <c r="BM130" s="264"/>
      <c r="BN130" s="264"/>
      <c r="BO130" s="264"/>
      <c r="BP130" s="264"/>
      <c r="BQ130" s="264"/>
      <c r="BR130" s="264"/>
      <c r="BS130" s="264"/>
      <c r="BT130" s="264"/>
      <c r="BU130" s="264"/>
      <c r="BV130" s="264"/>
      <c r="BW130" s="264"/>
      <c r="BX130" s="264"/>
      <c r="BY130" s="264"/>
      <c r="BZ130" s="264"/>
      <c r="CA130" s="264"/>
      <c r="CB130" s="264"/>
      <c r="CC130" s="264"/>
      <c r="CD130" s="264"/>
      <c r="CE130" s="264"/>
      <c r="CF130" s="264"/>
      <c r="CG130" s="264"/>
      <c r="CH130" s="264"/>
      <c r="CI130" s="264"/>
      <c r="CJ130" s="264"/>
      <c r="CK130" s="264"/>
      <c r="CL130" s="264"/>
      <c r="CM130" s="264"/>
      <c r="CN130" s="264"/>
      <c r="CO130" s="264"/>
      <c r="CP130" s="264"/>
      <c r="CQ130" s="264"/>
      <c r="CR130" s="264"/>
      <c r="CS130" s="264"/>
      <c r="CT130" s="264"/>
      <c r="CU130" s="264"/>
      <c r="CV130" s="264"/>
      <c r="CW130" s="264"/>
      <c r="CX130" s="264"/>
      <c r="CY130" s="264"/>
      <c r="CZ130" s="264"/>
      <c r="DA130" s="264"/>
      <c r="DB130" s="264"/>
      <c r="DC130" s="264"/>
      <c r="DD130" s="264"/>
      <c r="DE130" s="264"/>
      <c r="DF130" s="264"/>
      <c r="DG130" s="264"/>
      <c r="DH130" s="264"/>
      <c r="DI130" s="264"/>
      <c r="DJ130" s="264"/>
      <c r="DK130" s="264"/>
      <c r="DL130" s="264"/>
      <c r="DM130" s="264"/>
      <c r="DN130" s="264"/>
      <c r="DO130" s="264"/>
      <c r="DP130" s="264"/>
      <c r="DQ130" s="264"/>
      <c r="DR130" s="264"/>
      <c r="DS130" s="264"/>
      <c r="DT130" s="264"/>
      <c r="DU130" s="264"/>
      <c r="DV130" s="264"/>
      <c r="DW130" s="264"/>
      <c r="DX130" s="264"/>
      <c r="DY130" s="264"/>
      <c r="DZ130" s="264"/>
      <c r="EA130" s="264"/>
      <c r="EB130" s="264"/>
      <c r="EC130" s="264"/>
      <c r="ED130" s="264"/>
      <c r="EE130" s="264"/>
      <c r="EF130" s="264"/>
      <c r="EG130" s="264"/>
      <c r="EH130" s="264"/>
      <c r="EI130" s="264"/>
      <c r="EJ130" s="264"/>
      <c r="EK130" s="264"/>
      <c r="EL130" s="264"/>
      <c r="EM130" s="264"/>
    </row>
    <row r="131" spans="1:143" s="10" customFormat="1" x14ac:dyDescent="0.25">
      <c r="A131" s="1"/>
      <c r="B131" s="1"/>
      <c r="C131" s="1"/>
      <c r="D131" s="107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2"/>
      <c r="AO131" s="320"/>
      <c r="AP131" s="266"/>
      <c r="AQ131" s="266"/>
      <c r="AR131" s="266"/>
      <c r="AS131" s="266"/>
      <c r="AT131" s="266"/>
      <c r="AU131" s="266"/>
      <c r="AV131" s="266"/>
      <c r="AW131" s="266"/>
      <c r="AX131" s="266"/>
      <c r="AY131" s="266"/>
      <c r="AZ131" s="266"/>
      <c r="BA131" s="266"/>
      <c r="BB131" s="266"/>
      <c r="BC131" s="266"/>
      <c r="BD131" s="266"/>
      <c r="BE131" s="266"/>
      <c r="BF131" s="266"/>
      <c r="BG131" s="266"/>
      <c r="BH131" s="266"/>
      <c r="BI131" s="266"/>
      <c r="BJ131" s="266"/>
      <c r="BK131" s="266"/>
      <c r="BL131" s="266"/>
      <c r="BM131" s="266"/>
      <c r="BN131" s="266"/>
      <c r="BO131" s="266"/>
      <c r="BP131" s="266"/>
      <c r="BQ131" s="266"/>
      <c r="BR131" s="266"/>
      <c r="BS131" s="266"/>
      <c r="BT131" s="266"/>
      <c r="BU131" s="266"/>
      <c r="BV131" s="266"/>
      <c r="BW131" s="266"/>
      <c r="BX131" s="266"/>
      <c r="BY131" s="266"/>
      <c r="BZ131" s="266"/>
      <c r="CA131" s="266"/>
      <c r="CB131" s="266"/>
      <c r="CC131" s="266"/>
      <c r="CD131" s="266"/>
      <c r="CE131" s="266"/>
      <c r="CF131" s="266"/>
      <c r="CG131" s="266"/>
      <c r="CH131" s="266"/>
      <c r="CI131" s="266"/>
      <c r="CJ131" s="266"/>
      <c r="CK131" s="266"/>
      <c r="CL131" s="266"/>
      <c r="CM131" s="266"/>
      <c r="CN131" s="266"/>
      <c r="CO131" s="266"/>
      <c r="CP131" s="266"/>
      <c r="CQ131" s="266"/>
      <c r="CR131" s="266"/>
      <c r="CS131" s="266"/>
      <c r="CT131" s="266"/>
      <c r="CU131" s="266"/>
      <c r="CV131" s="266"/>
      <c r="CW131" s="266"/>
      <c r="CX131" s="266"/>
      <c r="CY131" s="266"/>
      <c r="CZ131" s="266"/>
      <c r="DA131" s="266"/>
      <c r="DB131" s="266"/>
      <c r="DC131" s="266"/>
      <c r="DD131" s="266"/>
      <c r="DE131" s="266"/>
      <c r="DF131" s="266"/>
      <c r="DG131" s="266"/>
      <c r="DH131" s="266"/>
      <c r="DI131" s="266"/>
      <c r="DJ131" s="266"/>
      <c r="DK131" s="266"/>
      <c r="DL131" s="266"/>
      <c r="DM131" s="266"/>
      <c r="DN131" s="266"/>
      <c r="DO131" s="266"/>
      <c r="DP131" s="266"/>
      <c r="DQ131" s="266"/>
      <c r="DR131" s="266"/>
      <c r="DS131" s="266"/>
      <c r="DT131" s="266"/>
      <c r="DU131" s="266"/>
      <c r="DV131" s="266"/>
      <c r="DW131" s="266"/>
      <c r="DX131" s="266"/>
      <c r="DY131" s="266"/>
      <c r="DZ131" s="266"/>
      <c r="EA131" s="266"/>
      <c r="EB131" s="266"/>
      <c r="EC131" s="266"/>
      <c r="ED131" s="266"/>
      <c r="EE131" s="266"/>
      <c r="EF131" s="266"/>
      <c r="EG131" s="266"/>
      <c r="EH131" s="266"/>
      <c r="EI131" s="266"/>
      <c r="EJ131" s="266"/>
      <c r="EK131" s="266"/>
      <c r="EL131" s="266"/>
      <c r="EM131" s="266"/>
    </row>
    <row r="135" spans="1:143" s="10" customFormat="1" x14ac:dyDescent="0.25">
      <c r="A135" s="1"/>
      <c r="B135" s="1"/>
      <c r="C135" s="1"/>
      <c r="D135" s="107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2"/>
      <c r="AO135" s="320"/>
      <c r="AP135" s="266"/>
      <c r="AQ135" s="266"/>
      <c r="AR135" s="266"/>
      <c r="AS135" s="266"/>
      <c r="AT135" s="266"/>
      <c r="AU135" s="266"/>
      <c r="AV135" s="266"/>
      <c r="AW135" s="266"/>
      <c r="AX135" s="266"/>
      <c r="AY135" s="266"/>
      <c r="AZ135" s="266"/>
      <c r="BA135" s="266"/>
      <c r="BB135" s="266"/>
      <c r="BC135" s="266"/>
      <c r="BD135" s="266"/>
      <c r="BE135" s="266"/>
      <c r="BF135" s="266"/>
      <c r="BG135" s="266"/>
      <c r="BH135" s="266"/>
      <c r="BI135" s="266"/>
      <c r="BJ135" s="266"/>
      <c r="BK135" s="266"/>
      <c r="BL135" s="266"/>
      <c r="BM135" s="266"/>
      <c r="BN135" s="266"/>
      <c r="BO135" s="266"/>
      <c r="BP135" s="266"/>
      <c r="BQ135" s="266"/>
      <c r="BR135" s="266"/>
      <c r="BS135" s="266"/>
      <c r="BT135" s="266"/>
      <c r="BU135" s="266"/>
      <c r="BV135" s="266"/>
      <c r="BW135" s="266"/>
      <c r="BX135" s="266"/>
      <c r="BY135" s="266"/>
      <c r="BZ135" s="266"/>
      <c r="CA135" s="266"/>
      <c r="CB135" s="266"/>
      <c r="CC135" s="266"/>
      <c r="CD135" s="266"/>
      <c r="CE135" s="266"/>
      <c r="CF135" s="266"/>
      <c r="CG135" s="266"/>
      <c r="CH135" s="266"/>
      <c r="CI135" s="266"/>
      <c r="CJ135" s="266"/>
      <c r="CK135" s="266"/>
      <c r="CL135" s="266"/>
      <c r="CM135" s="266"/>
      <c r="CN135" s="266"/>
      <c r="CO135" s="266"/>
      <c r="CP135" s="266"/>
      <c r="CQ135" s="266"/>
      <c r="CR135" s="266"/>
      <c r="CS135" s="266"/>
      <c r="CT135" s="266"/>
      <c r="CU135" s="266"/>
      <c r="CV135" s="266"/>
      <c r="CW135" s="266"/>
      <c r="CX135" s="266"/>
      <c r="CY135" s="266"/>
      <c r="CZ135" s="266"/>
      <c r="DA135" s="266"/>
      <c r="DB135" s="266"/>
      <c r="DC135" s="266"/>
      <c r="DD135" s="266"/>
      <c r="DE135" s="266"/>
      <c r="DF135" s="266"/>
      <c r="DG135" s="266"/>
      <c r="DH135" s="266"/>
      <c r="DI135" s="266"/>
      <c r="DJ135" s="266"/>
      <c r="DK135" s="266"/>
      <c r="DL135" s="266"/>
      <c r="DM135" s="266"/>
      <c r="DN135" s="266"/>
      <c r="DO135" s="266"/>
      <c r="DP135" s="266"/>
      <c r="DQ135" s="266"/>
      <c r="DR135" s="266"/>
      <c r="DS135" s="266"/>
      <c r="DT135" s="266"/>
      <c r="DU135" s="266"/>
      <c r="DV135" s="266"/>
      <c r="DW135" s="266"/>
      <c r="DX135" s="266"/>
      <c r="DY135" s="266"/>
      <c r="DZ135" s="266"/>
      <c r="EA135" s="266"/>
      <c r="EB135" s="266"/>
      <c r="EC135" s="266"/>
      <c r="ED135" s="266"/>
      <c r="EE135" s="266"/>
      <c r="EF135" s="266"/>
      <c r="EG135" s="266"/>
      <c r="EH135" s="266"/>
      <c r="EI135" s="266"/>
      <c r="EJ135" s="266"/>
      <c r="EK135" s="266"/>
      <c r="EL135" s="266"/>
      <c r="EM135" s="266"/>
    </row>
    <row r="136" spans="1:143" s="10" customFormat="1" x14ac:dyDescent="0.25">
      <c r="A136" s="1"/>
      <c r="B136" s="1"/>
      <c r="C136" s="1"/>
      <c r="D136" s="107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2"/>
      <c r="AO136" s="320"/>
      <c r="AP136" s="266"/>
      <c r="AQ136" s="266"/>
      <c r="AR136" s="266"/>
      <c r="AS136" s="266"/>
      <c r="AT136" s="266"/>
      <c r="AU136" s="266"/>
      <c r="AV136" s="266"/>
      <c r="AW136" s="266"/>
      <c r="AX136" s="266"/>
      <c r="AY136" s="266"/>
      <c r="AZ136" s="266"/>
      <c r="BA136" s="266"/>
      <c r="BB136" s="266"/>
      <c r="BC136" s="266"/>
      <c r="BD136" s="266"/>
      <c r="BE136" s="266"/>
      <c r="BF136" s="266"/>
      <c r="BG136" s="266"/>
      <c r="BH136" s="266"/>
      <c r="BI136" s="266"/>
      <c r="BJ136" s="266"/>
      <c r="BK136" s="266"/>
      <c r="BL136" s="266"/>
      <c r="BM136" s="266"/>
      <c r="BN136" s="266"/>
      <c r="BO136" s="266"/>
      <c r="BP136" s="266"/>
      <c r="BQ136" s="266"/>
      <c r="BR136" s="266"/>
      <c r="BS136" s="266"/>
      <c r="BT136" s="266"/>
      <c r="BU136" s="266"/>
      <c r="BV136" s="266"/>
      <c r="BW136" s="266"/>
      <c r="BX136" s="266"/>
      <c r="BY136" s="266"/>
      <c r="BZ136" s="266"/>
      <c r="CA136" s="266"/>
      <c r="CB136" s="266"/>
      <c r="CC136" s="266"/>
      <c r="CD136" s="266"/>
      <c r="CE136" s="266"/>
      <c r="CF136" s="266"/>
      <c r="CG136" s="266"/>
      <c r="CH136" s="266"/>
      <c r="CI136" s="266"/>
      <c r="CJ136" s="266"/>
      <c r="CK136" s="266"/>
      <c r="CL136" s="266"/>
      <c r="CM136" s="266"/>
      <c r="CN136" s="266"/>
      <c r="CO136" s="266"/>
      <c r="CP136" s="266"/>
      <c r="CQ136" s="266"/>
      <c r="CR136" s="266"/>
      <c r="CS136" s="266"/>
      <c r="CT136" s="266"/>
      <c r="CU136" s="266"/>
      <c r="CV136" s="266"/>
      <c r="CW136" s="266"/>
      <c r="CX136" s="266"/>
      <c r="CY136" s="266"/>
      <c r="CZ136" s="266"/>
      <c r="DA136" s="266"/>
      <c r="DB136" s="266"/>
      <c r="DC136" s="266"/>
      <c r="DD136" s="266"/>
      <c r="DE136" s="266"/>
      <c r="DF136" s="266"/>
      <c r="DG136" s="266"/>
      <c r="DH136" s="266"/>
      <c r="DI136" s="266"/>
      <c r="DJ136" s="266"/>
      <c r="DK136" s="266"/>
      <c r="DL136" s="266"/>
      <c r="DM136" s="266"/>
      <c r="DN136" s="266"/>
      <c r="DO136" s="266"/>
      <c r="DP136" s="266"/>
      <c r="DQ136" s="266"/>
      <c r="DR136" s="266"/>
      <c r="DS136" s="266"/>
      <c r="DT136" s="266"/>
      <c r="DU136" s="266"/>
      <c r="DV136" s="266"/>
      <c r="DW136" s="266"/>
      <c r="DX136" s="266"/>
      <c r="DY136" s="266"/>
      <c r="DZ136" s="266"/>
      <c r="EA136" s="266"/>
      <c r="EB136" s="266"/>
      <c r="EC136" s="266"/>
      <c r="ED136" s="266"/>
      <c r="EE136" s="266"/>
      <c r="EF136" s="266"/>
      <c r="EG136" s="266"/>
      <c r="EH136" s="266"/>
      <c r="EI136" s="266"/>
      <c r="EJ136" s="266"/>
      <c r="EK136" s="266"/>
      <c r="EL136" s="266"/>
      <c r="EM136" s="266"/>
    </row>
    <row r="137" spans="1:143" s="10" customFormat="1" x14ac:dyDescent="0.25">
      <c r="A137" s="1"/>
      <c r="B137" s="1"/>
      <c r="C137" s="1"/>
      <c r="D137" s="107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2"/>
      <c r="AO137" s="320"/>
      <c r="AP137" s="266"/>
      <c r="AQ137" s="266"/>
      <c r="AR137" s="266"/>
      <c r="AS137" s="266"/>
      <c r="AT137" s="266"/>
      <c r="AU137" s="266"/>
      <c r="AV137" s="266"/>
      <c r="AW137" s="266"/>
      <c r="AX137" s="266"/>
      <c r="AY137" s="266"/>
      <c r="AZ137" s="266"/>
      <c r="BA137" s="266"/>
      <c r="BB137" s="266"/>
      <c r="BC137" s="266"/>
      <c r="BD137" s="266"/>
      <c r="BE137" s="266"/>
      <c r="BF137" s="266"/>
      <c r="BG137" s="266"/>
      <c r="BH137" s="266"/>
      <c r="BI137" s="266"/>
      <c r="BJ137" s="266"/>
      <c r="BK137" s="266"/>
      <c r="BL137" s="266"/>
      <c r="BM137" s="266"/>
      <c r="BN137" s="266"/>
      <c r="BO137" s="266"/>
      <c r="BP137" s="266"/>
      <c r="BQ137" s="266"/>
      <c r="BR137" s="266"/>
      <c r="BS137" s="266"/>
      <c r="BT137" s="266"/>
      <c r="BU137" s="266"/>
      <c r="BV137" s="266"/>
      <c r="BW137" s="266"/>
      <c r="BX137" s="266"/>
      <c r="BY137" s="266"/>
      <c r="BZ137" s="266"/>
      <c r="CA137" s="266"/>
      <c r="CB137" s="266"/>
      <c r="CC137" s="266"/>
      <c r="CD137" s="266"/>
      <c r="CE137" s="266"/>
      <c r="CF137" s="266"/>
      <c r="CG137" s="266"/>
      <c r="CH137" s="266"/>
      <c r="CI137" s="266"/>
      <c r="CJ137" s="266"/>
      <c r="CK137" s="266"/>
      <c r="CL137" s="266"/>
      <c r="CM137" s="266"/>
      <c r="CN137" s="266"/>
      <c r="CO137" s="266"/>
      <c r="CP137" s="266"/>
      <c r="CQ137" s="266"/>
      <c r="CR137" s="266"/>
      <c r="CS137" s="266"/>
      <c r="CT137" s="266"/>
      <c r="CU137" s="266"/>
      <c r="CV137" s="266"/>
      <c r="CW137" s="266"/>
      <c r="CX137" s="266"/>
      <c r="CY137" s="266"/>
      <c r="CZ137" s="266"/>
      <c r="DA137" s="266"/>
      <c r="DB137" s="266"/>
      <c r="DC137" s="266"/>
      <c r="DD137" s="266"/>
      <c r="DE137" s="266"/>
      <c r="DF137" s="266"/>
      <c r="DG137" s="266"/>
      <c r="DH137" s="266"/>
      <c r="DI137" s="266"/>
      <c r="DJ137" s="266"/>
      <c r="DK137" s="266"/>
      <c r="DL137" s="266"/>
      <c r="DM137" s="266"/>
      <c r="DN137" s="266"/>
      <c r="DO137" s="266"/>
      <c r="DP137" s="266"/>
      <c r="DQ137" s="266"/>
      <c r="DR137" s="266"/>
      <c r="DS137" s="266"/>
      <c r="DT137" s="266"/>
      <c r="DU137" s="266"/>
      <c r="DV137" s="266"/>
      <c r="DW137" s="266"/>
      <c r="DX137" s="266"/>
      <c r="DY137" s="266"/>
      <c r="DZ137" s="266"/>
      <c r="EA137" s="266"/>
      <c r="EB137" s="266"/>
      <c r="EC137" s="266"/>
      <c r="ED137" s="266"/>
      <c r="EE137" s="266"/>
      <c r="EF137" s="266"/>
      <c r="EG137" s="266"/>
      <c r="EH137" s="266"/>
      <c r="EI137" s="266"/>
      <c r="EJ137" s="266"/>
      <c r="EK137" s="266"/>
      <c r="EL137" s="266"/>
      <c r="EM137" s="266"/>
    </row>
    <row r="138" spans="1:143" s="16" customFormat="1" ht="12.75" customHeight="1" x14ac:dyDescent="0.25">
      <c r="A138" s="1"/>
      <c r="B138" s="1"/>
      <c r="C138" s="1"/>
      <c r="D138" s="107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2"/>
      <c r="AO138" s="320"/>
      <c r="AP138" s="20"/>
      <c r="AQ138" s="20"/>
      <c r="AR138" s="20"/>
      <c r="AS138" s="20"/>
      <c r="AT138" s="20"/>
      <c r="AU138" s="20"/>
      <c r="AV138" s="20"/>
      <c r="AW138" s="20"/>
      <c r="AX138" s="20"/>
      <c r="AY138" s="20"/>
      <c r="AZ138" s="20"/>
      <c r="BA138" s="20"/>
      <c r="BB138" s="20"/>
      <c r="BC138" s="20"/>
      <c r="BD138" s="20"/>
      <c r="BE138" s="20"/>
      <c r="BF138" s="20"/>
      <c r="BG138" s="20"/>
      <c r="BH138" s="20"/>
      <c r="BI138" s="20"/>
      <c r="BJ138" s="20"/>
      <c r="BK138" s="20"/>
      <c r="BL138" s="20"/>
      <c r="BM138" s="20"/>
      <c r="BN138" s="20"/>
      <c r="BO138" s="20"/>
      <c r="BP138" s="20"/>
      <c r="BQ138" s="20"/>
      <c r="BR138" s="20"/>
      <c r="BS138" s="20"/>
      <c r="BT138" s="20"/>
      <c r="BU138" s="20"/>
      <c r="BV138" s="20"/>
      <c r="BW138" s="20"/>
      <c r="BX138" s="20"/>
      <c r="BY138" s="20"/>
      <c r="BZ138" s="20"/>
      <c r="CA138" s="20"/>
      <c r="CB138" s="20"/>
      <c r="CC138" s="20"/>
      <c r="CD138" s="20"/>
      <c r="CE138" s="20"/>
      <c r="CF138" s="20"/>
      <c r="CG138" s="20"/>
      <c r="CH138" s="20"/>
      <c r="CI138" s="20"/>
      <c r="CJ138" s="20"/>
      <c r="CK138" s="20"/>
      <c r="CL138" s="20"/>
      <c r="CM138" s="20"/>
      <c r="CN138" s="20"/>
      <c r="CO138" s="20"/>
      <c r="CP138" s="20"/>
      <c r="CQ138" s="20"/>
      <c r="CR138" s="20"/>
      <c r="CS138" s="20"/>
      <c r="CT138" s="20"/>
      <c r="CU138" s="20"/>
      <c r="CV138" s="20"/>
      <c r="CW138" s="20"/>
      <c r="CX138" s="20"/>
      <c r="CY138" s="20"/>
      <c r="CZ138" s="20"/>
      <c r="DA138" s="20"/>
      <c r="DB138" s="20"/>
      <c r="DC138" s="20"/>
      <c r="DD138" s="20"/>
      <c r="DE138" s="20"/>
      <c r="DF138" s="20"/>
      <c r="DG138" s="20"/>
      <c r="DH138" s="20"/>
      <c r="DI138" s="20"/>
      <c r="DJ138" s="20"/>
      <c r="DK138" s="20"/>
      <c r="DL138" s="20"/>
      <c r="DM138" s="20"/>
      <c r="DN138" s="20"/>
      <c r="DO138" s="20"/>
      <c r="DP138" s="20"/>
      <c r="DQ138" s="20"/>
      <c r="DR138" s="20"/>
      <c r="DS138" s="20"/>
      <c r="DT138" s="20"/>
      <c r="DU138" s="20"/>
      <c r="DV138" s="20"/>
      <c r="DW138" s="20"/>
      <c r="DX138" s="20"/>
      <c r="DY138" s="20"/>
      <c r="DZ138" s="20"/>
      <c r="EA138" s="20"/>
      <c r="EB138" s="20"/>
      <c r="EC138" s="20"/>
      <c r="ED138" s="20"/>
      <c r="EE138" s="20"/>
      <c r="EF138" s="20"/>
      <c r="EG138" s="20"/>
      <c r="EH138" s="20"/>
      <c r="EI138" s="20"/>
      <c r="EJ138" s="20"/>
      <c r="EK138" s="20"/>
      <c r="EL138" s="20"/>
      <c r="EM138" s="20"/>
    </row>
    <row r="139" spans="1:143" s="4" customFormat="1" x14ac:dyDescent="0.25">
      <c r="A139" s="1"/>
      <c r="B139" s="1"/>
      <c r="C139" s="1"/>
      <c r="D139" s="107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2"/>
      <c r="AO139" s="320"/>
      <c r="AP139" s="264"/>
      <c r="AQ139" s="264"/>
      <c r="AR139" s="264"/>
      <c r="AS139" s="264"/>
      <c r="AT139" s="264"/>
      <c r="AU139" s="264"/>
      <c r="AV139" s="264"/>
      <c r="AW139" s="264"/>
      <c r="AX139" s="264"/>
      <c r="AY139" s="264"/>
      <c r="AZ139" s="264"/>
      <c r="BA139" s="264"/>
      <c r="BB139" s="264"/>
      <c r="BC139" s="264"/>
      <c r="BD139" s="264"/>
      <c r="BE139" s="264"/>
      <c r="BF139" s="264"/>
      <c r="BG139" s="264"/>
      <c r="BH139" s="264"/>
      <c r="BI139" s="264"/>
      <c r="BJ139" s="264"/>
      <c r="BK139" s="264"/>
      <c r="BL139" s="264"/>
      <c r="BM139" s="264"/>
      <c r="BN139" s="264"/>
      <c r="BO139" s="264"/>
      <c r="BP139" s="264"/>
      <c r="BQ139" s="264"/>
      <c r="BR139" s="264"/>
      <c r="BS139" s="264"/>
      <c r="BT139" s="264"/>
      <c r="BU139" s="264"/>
      <c r="BV139" s="264"/>
      <c r="BW139" s="264"/>
      <c r="BX139" s="264"/>
      <c r="BY139" s="264"/>
      <c r="BZ139" s="264"/>
      <c r="CA139" s="264"/>
      <c r="CB139" s="264"/>
      <c r="CC139" s="264"/>
      <c r="CD139" s="264"/>
      <c r="CE139" s="264"/>
      <c r="CF139" s="264"/>
      <c r="CG139" s="264"/>
      <c r="CH139" s="264"/>
      <c r="CI139" s="264"/>
      <c r="CJ139" s="264"/>
      <c r="CK139" s="264"/>
      <c r="CL139" s="264"/>
      <c r="CM139" s="264"/>
      <c r="CN139" s="264"/>
      <c r="CO139" s="264"/>
      <c r="CP139" s="264"/>
      <c r="CQ139" s="264"/>
      <c r="CR139" s="264"/>
      <c r="CS139" s="264"/>
      <c r="CT139" s="264"/>
      <c r="CU139" s="264"/>
      <c r="CV139" s="264"/>
      <c r="CW139" s="264"/>
      <c r="CX139" s="264"/>
      <c r="CY139" s="264"/>
      <c r="CZ139" s="264"/>
      <c r="DA139" s="264"/>
      <c r="DB139" s="264"/>
      <c r="DC139" s="264"/>
      <c r="DD139" s="264"/>
      <c r="DE139" s="264"/>
      <c r="DF139" s="264"/>
      <c r="DG139" s="264"/>
      <c r="DH139" s="264"/>
      <c r="DI139" s="264"/>
      <c r="DJ139" s="264"/>
      <c r="DK139" s="264"/>
      <c r="DL139" s="264"/>
      <c r="DM139" s="264"/>
      <c r="DN139" s="264"/>
      <c r="DO139" s="264"/>
      <c r="DP139" s="264"/>
      <c r="DQ139" s="264"/>
      <c r="DR139" s="264"/>
      <c r="DS139" s="264"/>
      <c r="DT139" s="264"/>
      <c r="DU139" s="264"/>
      <c r="DV139" s="264"/>
      <c r="DW139" s="264"/>
      <c r="DX139" s="264"/>
      <c r="DY139" s="264"/>
      <c r="DZ139" s="264"/>
      <c r="EA139" s="264"/>
      <c r="EB139" s="264"/>
      <c r="EC139" s="264"/>
      <c r="ED139" s="264"/>
      <c r="EE139" s="264"/>
      <c r="EF139" s="264"/>
      <c r="EG139" s="264"/>
      <c r="EH139" s="264"/>
      <c r="EI139" s="264"/>
      <c r="EJ139" s="264"/>
      <c r="EK139" s="264"/>
      <c r="EL139" s="264"/>
      <c r="EM139" s="264"/>
    </row>
    <row r="140" spans="1:143" s="4" customFormat="1" x14ac:dyDescent="0.25">
      <c r="A140" s="1"/>
      <c r="B140" s="1"/>
      <c r="C140" s="1"/>
      <c r="D140" s="107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2"/>
      <c r="AO140" s="320"/>
      <c r="AP140" s="264"/>
      <c r="AQ140" s="264"/>
      <c r="AR140" s="264"/>
      <c r="AS140" s="264"/>
      <c r="AT140" s="264"/>
      <c r="AU140" s="264"/>
      <c r="AV140" s="264"/>
      <c r="AW140" s="264"/>
      <c r="AX140" s="264"/>
      <c r="AY140" s="264"/>
      <c r="AZ140" s="264"/>
      <c r="BA140" s="264"/>
      <c r="BB140" s="264"/>
      <c r="BC140" s="264"/>
      <c r="BD140" s="264"/>
      <c r="BE140" s="264"/>
      <c r="BF140" s="264"/>
      <c r="BG140" s="264"/>
      <c r="BH140" s="264"/>
      <c r="BI140" s="264"/>
      <c r="BJ140" s="264"/>
      <c r="BK140" s="264"/>
      <c r="BL140" s="264"/>
      <c r="BM140" s="264"/>
      <c r="BN140" s="264"/>
      <c r="BO140" s="264"/>
      <c r="BP140" s="264"/>
      <c r="BQ140" s="264"/>
      <c r="BR140" s="264"/>
      <c r="BS140" s="264"/>
      <c r="BT140" s="264"/>
      <c r="BU140" s="264"/>
      <c r="BV140" s="264"/>
      <c r="BW140" s="264"/>
      <c r="BX140" s="264"/>
      <c r="BY140" s="264"/>
      <c r="BZ140" s="264"/>
      <c r="CA140" s="264"/>
      <c r="CB140" s="264"/>
      <c r="CC140" s="264"/>
      <c r="CD140" s="264"/>
      <c r="CE140" s="264"/>
      <c r="CF140" s="264"/>
      <c r="CG140" s="264"/>
      <c r="CH140" s="264"/>
      <c r="CI140" s="264"/>
      <c r="CJ140" s="264"/>
      <c r="CK140" s="264"/>
      <c r="CL140" s="264"/>
      <c r="CM140" s="264"/>
      <c r="CN140" s="264"/>
      <c r="CO140" s="264"/>
      <c r="CP140" s="264"/>
      <c r="CQ140" s="264"/>
      <c r="CR140" s="264"/>
      <c r="CS140" s="264"/>
      <c r="CT140" s="264"/>
      <c r="CU140" s="264"/>
      <c r="CV140" s="264"/>
      <c r="CW140" s="264"/>
      <c r="CX140" s="264"/>
      <c r="CY140" s="264"/>
      <c r="CZ140" s="264"/>
      <c r="DA140" s="264"/>
      <c r="DB140" s="264"/>
      <c r="DC140" s="264"/>
      <c r="DD140" s="264"/>
      <c r="DE140" s="264"/>
      <c r="DF140" s="264"/>
      <c r="DG140" s="264"/>
      <c r="DH140" s="264"/>
      <c r="DI140" s="264"/>
      <c r="DJ140" s="264"/>
      <c r="DK140" s="264"/>
      <c r="DL140" s="264"/>
      <c r="DM140" s="264"/>
      <c r="DN140" s="264"/>
      <c r="DO140" s="264"/>
      <c r="DP140" s="264"/>
      <c r="DQ140" s="264"/>
      <c r="DR140" s="264"/>
      <c r="DS140" s="264"/>
      <c r="DT140" s="264"/>
      <c r="DU140" s="264"/>
      <c r="DV140" s="264"/>
      <c r="DW140" s="264"/>
      <c r="DX140" s="264"/>
      <c r="DY140" s="264"/>
      <c r="DZ140" s="264"/>
      <c r="EA140" s="264"/>
      <c r="EB140" s="264"/>
      <c r="EC140" s="264"/>
      <c r="ED140" s="264"/>
      <c r="EE140" s="264"/>
      <c r="EF140" s="264"/>
      <c r="EG140" s="264"/>
      <c r="EH140" s="264"/>
      <c r="EI140" s="264"/>
      <c r="EJ140" s="264"/>
      <c r="EK140" s="264"/>
      <c r="EL140" s="264"/>
      <c r="EM140" s="264"/>
    </row>
    <row r="141" spans="1:143" s="4" customFormat="1" x14ac:dyDescent="0.25">
      <c r="A141" s="1"/>
      <c r="B141" s="1"/>
      <c r="C141" s="1"/>
      <c r="D141" s="107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2"/>
      <c r="AO141" s="320"/>
      <c r="AP141" s="264"/>
      <c r="AQ141" s="264"/>
      <c r="AR141" s="264"/>
      <c r="AS141" s="264"/>
      <c r="AT141" s="264"/>
      <c r="AU141" s="264"/>
      <c r="AV141" s="264"/>
      <c r="AW141" s="264"/>
      <c r="AX141" s="264"/>
      <c r="AY141" s="264"/>
      <c r="AZ141" s="264"/>
      <c r="BA141" s="264"/>
      <c r="BB141" s="264"/>
      <c r="BC141" s="264"/>
      <c r="BD141" s="264"/>
      <c r="BE141" s="264"/>
      <c r="BF141" s="264"/>
      <c r="BG141" s="264"/>
      <c r="BH141" s="264"/>
      <c r="BI141" s="264"/>
      <c r="BJ141" s="264"/>
      <c r="BK141" s="264"/>
      <c r="BL141" s="264"/>
      <c r="BM141" s="264"/>
      <c r="BN141" s="264"/>
      <c r="BO141" s="264"/>
      <c r="BP141" s="264"/>
      <c r="BQ141" s="264"/>
      <c r="BR141" s="264"/>
      <c r="BS141" s="264"/>
      <c r="BT141" s="264"/>
      <c r="BU141" s="264"/>
      <c r="BV141" s="264"/>
      <c r="BW141" s="264"/>
      <c r="BX141" s="264"/>
      <c r="BY141" s="264"/>
      <c r="BZ141" s="264"/>
      <c r="CA141" s="264"/>
      <c r="CB141" s="264"/>
      <c r="CC141" s="264"/>
      <c r="CD141" s="264"/>
      <c r="CE141" s="264"/>
      <c r="CF141" s="264"/>
      <c r="CG141" s="264"/>
      <c r="CH141" s="264"/>
      <c r="CI141" s="264"/>
      <c r="CJ141" s="264"/>
      <c r="CK141" s="264"/>
      <c r="CL141" s="264"/>
      <c r="CM141" s="264"/>
      <c r="CN141" s="264"/>
      <c r="CO141" s="264"/>
      <c r="CP141" s="264"/>
      <c r="CQ141" s="264"/>
      <c r="CR141" s="264"/>
      <c r="CS141" s="264"/>
      <c r="CT141" s="264"/>
      <c r="CU141" s="264"/>
      <c r="CV141" s="264"/>
      <c r="CW141" s="264"/>
      <c r="CX141" s="264"/>
      <c r="CY141" s="264"/>
      <c r="CZ141" s="264"/>
      <c r="DA141" s="264"/>
      <c r="DB141" s="264"/>
      <c r="DC141" s="264"/>
      <c r="DD141" s="264"/>
      <c r="DE141" s="264"/>
      <c r="DF141" s="264"/>
      <c r="DG141" s="264"/>
      <c r="DH141" s="264"/>
      <c r="DI141" s="264"/>
      <c r="DJ141" s="264"/>
      <c r="DK141" s="264"/>
      <c r="DL141" s="264"/>
      <c r="DM141" s="264"/>
      <c r="DN141" s="264"/>
      <c r="DO141" s="264"/>
      <c r="DP141" s="264"/>
      <c r="DQ141" s="264"/>
      <c r="DR141" s="264"/>
      <c r="DS141" s="264"/>
      <c r="DT141" s="264"/>
      <c r="DU141" s="264"/>
      <c r="DV141" s="264"/>
      <c r="DW141" s="264"/>
      <c r="DX141" s="264"/>
      <c r="DY141" s="264"/>
      <c r="DZ141" s="264"/>
      <c r="EA141" s="264"/>
      <c r="EB141" s="264"/>
      <c r="EC141" s="264"/>
      <c r="ED141" s="264"/>
      <c r="EE141" s="264"/>
      <c r="EF141" s="264"/>
      <c r="EG141" s="264"/>
      <c r="EH141" s="264"/>
      <c r="EI141" s="264"/>
      <c r="EJ141" s="264"/>
      <c r="EK141" s="264"/>
      <c r="EL141" s="264"/>
      <c r="EM141" s="264"/>
    </row>
    <row r="142" spans="1:143" s="4" customFormat="1" x14ac:dyDescent="0.25">
      <c r="A142" s="1"/>
      <c r="B142" s="1"/>
      <c r="C142" s="1"/>
      <c r="D142" s="107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2"/>
      <c r="AO142" s="320"/>
      <c r="AP142" s="264"/>
      <c r="AQ142" s="264"/>
      <c r="AR142" s="264"/>
      <c r="AS142" s="264"/>
      <c r="AT142" s="264"/>
      <c r="AU142" s="264"/>
      <c r="AV142" s="264"/>
      <c r="AW142" s="264"/>
      <c r="AX142" s="264"/>
      <c r="AY142" s="264"/>
      <c r="AZ142" s="264"/>
      <c r="BA142" s="264"/>
      <c r="BB142" s="264"/>
      <c r="BC142" s="264"/>
      <c r="BD142" s="264"/>
      <c r="BE142" s="264"/>
      <c r="BF142" s="264"/>
      <c r="BG142" s="264"/>
      <c r="BH142" s="264"/>
      <c r="BI142" s="264"/>
      <c r="BJ142" s="264"/>
      <c r="BK142" s="264"/>
      <c r="BL142" s="264"/>
      <c r="BM142" s="264"/>
      <c r="BN142" s="264"/>
      <c r="BO142" s="264"/>
      <c r="BP142" s="264"/>
      <c r="BQ142" s="264"/>
      <c r="BR142" s="264"/>
      <c r="BS142" s="264"/>
      <c r="BT142" s="264"/>
      <c r="BU142" s="264"/>
      <c r="BV142" s="264"/>
      <c r="BW142" s="264"/>
      <c r="BX142" s="264"/>
      <c r="BY142" s="264"/>
      <c r="BZ142" s="264"/>
      <c r="CA142" s="264"/>
      <c r="CB142" s="264"/>
      <c r="CC142" s="264"/>
      <c r="CD142" s="264"/>
      <c r="CE142" s="264"/>
      <c r="CF142" s="264"/>
      <c r="CG142" s="264"/>
      <c r="CH142" s="264"/>
      <c r="CI142" s="264"/>
      <c r="CJ142" s="264"/>
      <c r="CK142" s="264"/>
      <c r="CL142" s="264"/>
      <c r="CM142" s="264"/>
      <c r="CN142" s="264"/>
      <c r="CO142" s="264"/>
      <c r="CP142" s="264"/>
      <c r="CQ142" s="264"/>
      <c r="CR142" s="264"/>
      <c r="CS142" s="264"/>
      <c r="CT142" s="264"/>
      <c r="CU142" s="264"/>
      <c r="CV142" s="264"/>
      <c r="CW142" s="264"/>
      <c r="CX142" s="264"/>
      <c r="CY142" s="264"/>
      <c r="CZ142" s="264"/>
      <c r="DA142" s="264"/>
      <c r="DB142" s="264"/>
      <c r="DC142" s="264"/>
      <c r="DD142" s="264"/>
      <c r="DE142" s="264"/>
      <c r="DF142" s="264"/>
      <c r="DG142" s="264"/>
      <c r="DH142" s="264"/>
      <c r="DI142" s="264"/>
      <c r="DJ142" s="264"/>
      <c r="DK142" s="264"/>
      <c r="DL142" s="264"/>
      <c r="DM142" s="264"/>
      <c r="DN142" s="264"/>
      <c r="DO142" s="264"/>
      <c r="DP142" s="264"/>
      <c r="DQ142" s="264"/>
      <c r="DR142" s="264"/>
      <c r="DS142" s="264"/>
      <c r="DT142" s="264"/>
      <c r="DU142" s="264"/>
      <c r="DV142" s="264"/>
      <c r="DW142" s="264"/>
      <c r="DX142" s="264"/>
      <c r="DY142" s="264"/>
      <c r="DZ142" s="264"/>
      <c r="EA142" s="264"/>
      <c r="EB142" s="264"/>
      <c r="EC142" s="264"/>
      <c r="ED142" s="264"/>
      <c r="EE142" s="264"/>
      <c r="EF142" s="264"/>
      <c r="EG142" s="264"/>
      <c r="EH142" s="264"/>
      <c r="EI142" s="264"/>
      <c r="EJ142" s="264"/>
      <c r="EK142" s="264"/>
      <c r="EL142" s="264"/>
      <c r="EM142" s="264"/>
    </row>
    <row r="143" spans="1:143" s="65" customFormat="1" x14ac:dyDescent="0.25">
      <c r="A143" s="1"/>
      <c r="B143" s="1"/>
      <c r="C143" s="1"/>
      <c r="D143" s="107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2"/>
      <c r="AO143" s="320"/>
      <c r="AP143" s="101"/>
      <c r="AQ143" s="101"/>
      <c r="AR143" s="101"/>
      <c r="AS143" s="101"/>
      <c r="AT143" s="101"/>
      <c r="AU143" s="101"/>
      <c r="AV143" s="101"/>
      <c r="AW143" s="101"/>
      <c r="AX143" s="101"/>
      <c r="AY143" s="101"/>
      <c r="AZ143" s="101"/>
      <c r="BA143" s="101"/>
      <c r="BB143" s="101"/>
      <c r="BC143" s="101"/>
      <c r="BD143" s="101"/>
      <c r="BE143" s="101"/>
      <c r="BF143" s="101"/>
      <c r="BG143" s="101"/>
      <c r="BH143" s="101"/>
      <c r="BI143" s="101"/>
      <c r="BJ143" s="101"/>
      <c r="BK143" s="101"/>
      <c r="BL143" s="101"/>
      <c r="BM143" s="101"/>
      <c r="BN143" s="101"/>
      <c r="BO143" s="101"/>
      <c r="BP143" s="101"/>
      <c r="BQ143" s="101"/>
      <c r="BR143" s="101"/>
      <c r="BS143" s="101"/>
      <c r="BT143" s="101"/>
      <c r="BU143" s="101"/>
      <c r="BV143" s="101"/>
      <c r="BW143" s="101"/>
      <c r="BX143" s="101"/>
      <c r="BY143" s="101"/>
      <c r="BZ143" s="101"/>
      <c r="CA143" s="101"/>
      <c r="CB143" s="101"/>
      <c r="CC143" s="101"/>
      <c r="CD143" s="101"/>
      <c r="CE143" s="101"/>
      <c r="CF143" s="101"/>
      <c r="CG143" s="101"/>
      <c r="CH143" s="101"/>
      <c r="CI143" s="101"/>
      <c r="CJ143" s="101"/>
      <c r="CK143" s="101"/>
      <c r="CL143" s="101"/>
      <c r="CM143" s="101"/>
      <c r="CN143" s="101"/>
      <c r="CO143" s="101"/>
      <c r="CP143" s="101"/>
      <c r="CQ143" s="101"/>
      <c r="CR143" s="101"/>
      <c r="CS143" s="101"/>
      <c r="CT143" s="101"/>
      <c r="CU143" s="101"/>
      <c r="CV143" s="101"/>
      <c r="CW143" s="101"/>
      <c r="CX143" s="101"/>
      <c r="CY143" s="101"/>
      <c r="CZ143" s="101"/>
      <c r="DA143" s="101"/>
      <c r="DB143" s="101"/>
      <c r="DC143" s="101"/>
      <c r="DD143" s="101"/>
      <c r="DE143" s="101"/>
      <c r="DF143" s="101"/>
      <c r="DG143" s="101"/>
      <c r="DH143" s="101"/>
      <c r="DI143" s="101"/>
      <c r="DJ143" s="101"/>
      <c r="DK143" s="101"/>
      <c r="DL143" s="101"/>
      <c r="DM143" s="101"/>
      <c r="DN143" s="101"/>
      <c r="DO143" s="101"/>
      <c r="DP143" s="101"/>
      <c r="DQ143" s="101"/>
      <c r="DR143" s="101"/>
      <c r="DS143" s="101"/>
      <c r="DT143" s="101"/>
      <c r="DU143" s="101"/>
      <c r="DV143" s="101"/>
      <c r="DW143" s="101"/>
      <c r="DX143" s="101"/>
      <c r="DY143" s="101"/>
      <c r="DZ143" s="101"/>
      <c r="EA143" s="101"/>
      <c r="EB143" s="101"/>
      <c r="EC143" s="101"/>
      <c r="ED143" s="101"/>
      <c r="EE143" s="101"/>
      <c r="EF143" s="101"/>
      <c r="EG143" s="101"/>
      <c r="EH143" s="101"/>
      <c r="EI143" s="101"/>
      <c r="EJ143" s="101"/>
      <c r="EK143" s="101"/>
      <c r="EL143" s="101"/>
      <c r="EM143" s="101"/>
    </row>
    <row r="144" spans="1:143" s="65" customFormat="1" x14ac:dyDescent="0.25">
      <c r="A144" s="1"/>
      <c r="B144" s="1"/>
      <c r="C144" s="1"/>
      <c r="D144" s="107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2"/>
      <c r="AO144" s="320"/>
      <c r="AP144" s="101"/>
      <c r="AQ144" s="101"/>
      <c r="AR144" s="101"/>
      <c r="AS144" s="101"/>
      <c r="AT144" s="101"/>
      <c r="AU144" s="101"/>
      <c r="AV144" s="101"/>
      <c r="AW144" s="101"/>
      <c r="AX144" s="101"/>
      <c r="AY144" s="101"/>
      <c r="AZ144" s="101"/>
      <c r="BA144" s="101"/>
      <c r="BB144" s="101"/>
      <c r="BC144" s="101"/>
      <c r="BD144" s="101"/>
      <c r="BE144" s="101"/>
      <c r="BF144" s="101"/>
      <c r="BG144" s="101"/>
      <c r="BH144" s="101"/>
      <c r="BI144" s="101"/>
      <c r="BJ144" s="101"/>
      <c r="BK144" s="101"/>
      <c r="BL144" s="101"/>
      <c r="BM144" s="101"/>
      <c r="BN144" s="101"/>
      <c r="BO144" s="101"/>
      <c r="BP144" s="101"/>
      <c r="BQ144" s="101"/>
      <c r="BR144" s="101"/>
      <c r="BS144" s="101"/>
      <c r="BT144" s="101"/>
      <c r="BU144" s="101"/>
      <c r="BV144" s="101"/>
      <c r="BW144" s="101"/>
      <c r="BX144" s="101"/>
      <c r="BY144" s="101"/>
      <c r="BZ144" s="101"/>
      <c r="CA144" s="101"/>
      <c r="CB144" s="101"/>
      <c r="CC144" s="101"/>
      <c r="CD144" s="101"/>
      <c r="CE144" s="101"/>
      <c r="CF144" s="101"/>
      <c r="CG144" s="101"/>
      <c r="CH144" s="101"/>
      <c r="CI144" s="101"/>
      <c r="CJ144" s="101"/>
      <c r="CK144" s="101"/>
      <c r="CL144" s="101"/>
      <c r="CM144" s="101"/>
      <c r="CN144" s="101"/>
      <c r="CO144" s="101"/>
      <c r="CP144" s="101"/>
      <c r="CQ144" s="101"/>
      <c r="CR144" s="101"/>
      <c r="CS144" s="101"/>
      <c r="CT144" s="101"/>
      <c r="CU144" s="101"/>
      <c r="CV144" s="101"/>
      <c r="CW144" s="101"/>
      <c r="CX144" s="101"/>
      <c r="CY144" s="101"/>
      <c r="CZ144" s="101"/>
      <c r="DA144" s="101"/>
      <c r="DB144" s="101"/>
      <c r="DC144" s="101"/>
      <c r="DD144" s="101"/>
      <c r="DE144" s="101"/>
      <c r="DF144" s="101"/>
      <c r="DG144" s="101"/>
      <c r="DH144" s="101"/>
      <c r="DI144" s="101"/>
      <c r="DJ144" s="101"/>
      <c r="DK144" s="101"/>
      <c r="DL144" s="101"/>
      <c r="DM144" s="101"/>
      <c r="DN144" s="101"/>
      <c r="DO144" s="101"/>
      <c r="DP144" s="101"/>
      <c r="DQ144" s="101"/>
      <c r="DR144" s="101"/>
      <c r="DS144" s="101"/>
      <c r="DT144" s="101"/>
      <c r="DU144" s="101"/>
      <c r="DV144" s="101"/>
      <c r="DW144" s="101"/>
      <c r="DX144" s="101"/>
      <c r="DY144" s="101"/>
      <c r="DZ144" s="101"/>
      <c r="EA144" s="101"/>
      <c r="EB144" s="101"/>
      <c r="EC144" s="101"/>
      <c r="ED144" s="101"/>
      <c r="EE144" s="101"/>
      <c r="EF144" s="101"/>
      <c r="EG144" s="101"/>
      <c r="EH144" s="101"/>
      <c r="EI144" s="101"/>
      <c r="EJ144" s="101"/>
      <c r="EK144" s="101"/>
      <c r="EL144" s="101"/>
      <c r="EM144" s="101"/>
    </row>
    <row r="145" spans="1:143" s="65" customFormat="1" x14ac:dyDescent="0.25">
      <c r="A145" s="1"/>
      <c r="B145" s="1"/>
      <c r="C145" s="1"/>
      <c r="D145" s="107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2"/>
      <c r="AO145" s="320"/>
      <c r="AP145" s="101"/>
      <c r="AQ145" s="101"/>
      <c r="AR145" s="101"/>
      <c r="AS145" s="101"/>
      <c r="AT145" s="101"/>
      <c r="AU145" s="101"/>
      <c r="AV145" s="101"/>
      <c r="AW145" s="101"/>
      <c r="AX145" s="101"/>
      <c r="AY145" s="101"/>
      <c r="AZ145" s="101"/>
      <c r="BA145" s="101"/>
      <c r="BB145" s="101"/>
      <c r="BC145" s="101"/>
      <c r="BD145" s="101"/>
      <c r="BE145" s="101"/>
      <c r="BF145" s="101"/>
      <c r="BG145" s="101"/>
      <c r="BH145" s="101"/>
      <c r="BI145" s="101"/>
      <c r="BJ145" s="101"/>
      <c r="BK145" s="101"/>
      <c r="BL145" s="101"/>
      <c r="BM145" s="101"/>
      <c r="BN145" s="101"/>
      <c r="BO145" s="101"/>
      <c r="BP145" s="101"/>
      <c r="BQ145" s="101"/>
      <c r="BR145" s="101"/>
      <c r="BS145" s="101"/>
      <c r="BT145" s="101"/>
      <c r="BU145" s="101"/>
      <c r="BV145" s="101"/>
      <c r="BW145" s="101"/>
      <c r="BX145" s="101"/>
      <c r="BY145" s="101"/>
      <c r="BZ145" s="101"/>
      <c r="CA145" s="101"/>
      <c r="CB145" s="101"/>
      <c r="CC145" s="101"/>
      <c r="CD145" s="101"/>
      <c r="CE145" s="101"/>
      <c r="CF145" s="101"/>
      <c r="CG145" s="101"/>
      <c r="CH145" s="101"/>
      <c r="CI145" s="101"/>
      <c r="CJ145" s="101"/>
      <c r="CK145" s="101"/>
      <c r="CL145" s="101"/>
      <c r="CM145" s="101"/>
      <c r="CN145" s="101"/>
      <c r="CO145" s="101"/>
      <c r="CP145" s="101"/>
      <c r="CQ145" s="101"/>
      <c r="CR145" s="101"/>
      <c r="CS145" s="101"/>
      <c r="CT145" s="101"/>
      <c r="CU145" s="101"/>
      <c r="CV145" s="101"/>
      <c r="CW145" s="101"/>
      <c r="CX145" s="101"/>
      <c r="CY145" s="101"/>
      <c r="CZ145" s="101"/>
      <c r="DA145" s="101"/>
      <c r="DB145" s="101"/>
      <c r="DC145" s="101"/>
      <c r="DD145" s="101"/>
      <c r="DE145" s="101"/>
      <c r="DF145" s="101"/>
      <c r="DG145" s="101"/>
      <c r="DH145" s="101"/>
      <c r="DI145" s="101"/>
      <c r="DJ145" s="101"/>
      <c r="DK145" s="101"/>
      <c r="DL145" s="101"/>
      <c r="DM145" s="101"/>
      <c r="DN145" s="101"/>
      <c r="DO145" s="101"/>
      <c r="DP145" s="101"/>
      <c r="DQ145" s="101"/>
      <c r="DR145" s="101"/>
      <c r="DS145" s="101"/>
      <c r="DT145" s="101"/>
      <c r="DU145" s="101"/>
      <c r="DV145" s="101"/>
      <c r="DW145" s="101"/>
      <c r="DX145" s="101"/>
      <c r="DY145" s="101"/>
      <c r="DZ145" s="101"/>
      <c r="EA145" s="101"/>
      <c r="EB145" s="101"/>
      <c r="EC145" s="101"/>
      <c r="ED145" s="101"/>
      <c r="EE145" s="101"/>
      <c r="EF145" s="101"/>
      <c r="EG145" s="101"/>
      <c r="EH145" s="101"/>
      <c r="EI145" s="101"/>
      <c r="EJ145" s="101"/>
      <c r="EK145" s="101"/>
      <c r="EL145" s="101"/>
      <c r="EM145" s="101"/>
    </row>
    <row r="146" spans="1:143" s="65" customFormat="1" x14ac:dyDescent="0.25">
      <c r="A146" s="1"/>
      <c r="B146" s="1"/>
      <c r="C146" s="1"/>
      <c r="D146" s="107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2"/>
      <c r="AO146" s="320"/>
      <c r="AP146" s="101"/>
      <c r="AQ146" s="101"/>
      <c r="AR146" s="101"/>
      <c r="AS146" s="101"/>
      <c r="AT146" s="101"/>
      <c r="AU146" s="101"/>
      <c r="AV146" s="101"/>
      <c r="AW146" s="101"/>
      <c r="AX146" s="101"/>
      <c r="AY146" s="101"/>
      <c r="AZ146" s="101"/>
      <c r="BA146" s="101"/>
      <c r="BB146" s="101"/>
      <c r="BC146" s="101"/>
      <c r="BD146" s="101"/>
      <c r="BE146" s="101"/>
      <c r="BF146" s="101"/>
      <c r="BG146" s="101"/>
      <c r="BH146" s="101"/>
      <c r="BI146" s="101"/>
      <c r="BJ146" s="101"/>
      <c r="BK146" s="101"/>
      <c r="BL146" s="101"/>
      <c r="BM146" s="101"/>
      <c r="BN146" s="101"/>
      <c r="BO146" s="101"/>
      <c r="BP146" s="101"/>
      <c r="BQ146" s="101"/>
      <c r="BR146" s="101"/>
      <c r="BS146" s="101"/>
      <c r="BT146" s="101"/>
      <c r="BU146" s="101"/>
      <c r="BV146" s="101"/>
      <c r="BW146" s="101"/>
      <c r="BX146" s="101"/>
      <c r="BY146" s="101"/>
      <c r="BZ146" s="101"/>
      <c r="CA146" s="101"/>
      <c r="CB146" s="101"/>
      <c r="CC146" s="101"/>
      <c r="CD146" s="101"/>
      <c r="CE146" s="101"/>
      <c r="CF146" s="101"/>
      <c r="CG146" s="101"/>
      <c r="CH146" s="101"/>
      <c r="CI146" s="101"/>
      <c r="CJ146" s="101"/>
      <c r="CK146" s="101"/>
      <c r="CL146" s="101"/>
      <c r="CM146" s="101"/>
      <c r="CN146" s="101"/>
      <c r="CO146" s="101"/>
      <c r="CP146" s="101"/>
      <c r="CQ146" s="101"/>
      <c r="CR146" s="101"/>
      <c r="CS146" s="101"/>
      <c r="CT146" s="101"/>
      <c r="CU146" s="101"/>
      <c r="CV146" s="101"/>
      <c r="CW146" s="101"/>
      <c r="CX146" s="101"/>
      <c r="CY146" s="101"/>
      <c r="CZ146" s="101"/>
      <c r="DA146" s="101"/>
      <c r="DB146" s="101"/>
      <c r="DC146" s="101"/>
      <c r="DD146" s="101"/>
      <c r="DE146" s="101"/>
      <c r="DF146" s="101"/>
      <c r="DG146" s="101"/>
      <c r="DH146" s="101"/>
      <c r="DI146" s="101"/>
      <c r="DJ146" s="101"/>
      <c r="DK146" s="101"/>
      <c r="DL146" s="101"/>
      <c r="DM146" s="101"/>
      <c r="DN146" s="101"/>
      <c r="DO146" s="101"/>
      <c r="DP146" s="101"/>
      <c r="DQ146" s="101"/>
      <c r="DR146" s="101"/>
      <c r="DS146" s="101"/>
      <c r="DT146" s="101"/>
      <c r="DU146" s="101"/>
      <c r="DV146" s="101"/>
      <c r="DW146" s="101"/>
      <c r="DX146" s="101"/>
      <c r="DY146" s="101"/>
      <c r="DZ146" s="101"/>
      <c r="EA146" s="101"/>
      <c r="EB146" s="101"/>
      <c r="EC146" s="101"/>
      <c r="ED146" s="101"/>
      <c r="EE146" s="101"/>
      <c r="EF146" s="101"/>
      <c r="EG146" s="101"/>
      <c r="EH146" s="101"/>
      <c r="EI146" s="101"/>
      <c r="EJ146" s="101"/>
      <c r="EK146" s="101"/>
      <c r="EL146" s="101"/>
      <c r="EM146" s="101"/>
    </row>
    <row r="147" spans="1:143" s="65" customFormat="1" x14ac:dyDescent="0.25">
      <c r="A147" s="1"/>
      <c r="B147" s="1"/>
      <c r="C147" s="1"/>
      <c r="D147" s="107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2"/>
      <c r="AO147" s="320"/>
      <c r="AP147" s="101"/>
      <c r="AQ147" s="101"/>
      <c r="AR147" s="101"/>
      <c r="AS147" s="101"/>
      <c r="AT147" s="101"/>
      <c r="AU147" s="101"/>
      <c r="AV147" s="101"/>
      <c r="AW147" s="101"/>
      <c r="AX147" s="101"/>
      <c r="AY147" s="101"/>
      <c r="AZ147" s="101"/>
      <c r="BA147" s="101"/>
      <c r="BB147" s="101"/>
      <c r="BC147" s="101"/>
      <c r="BD147" s="101"/>
      <c r="BE147" s="101"/>
      <c r="BF147" s="101"/>
      <c r="BG147" s="101"/>
      <c r="BH147" s="101"/>
      <c r="BI147" s="101"/>
      <c r="BJ147" s="101"/>
      <c r="BK147" s="101"/>
      <c r="BL147" s="101"/>
      <c r="BM147" s="101"/>
      <c r="BN147" s="101"/>
      <c r="BO147" s="101"/>
      <c r="BP147" s="101"/>
      <c r="BQ147" s="101"/>
      <c r="BR147" s="101"/>
      <c r="BS147" s="101"/>
      <c r="BT147" s="101"/>
      <c r="BU147" s="101"/>
      <c r="BV147" s="101"/>
      <c r="BW147" s="101"/>
      <c r="BX147" s="101"/>
      <c r="BY147" s="101"/>
      <c r="BZ147" s="101"/>
      <c r="CA147" s="101"/>
      <c r="CB147" s="101"/>
      <c r="CC147" s="101"/>
      <c r="CD147" s="101"/>
      <c r="CE147" s="101"/>
      <c r="CF147" s="101"/>
      <c r="CG147" s="101"/>
      <c r="CH147" s="101"/>
      <c r="CI147" s="101"/>
      <c r="CJ147" s="101"/>
      <c r="CK147" s="101"/>
      <c r="CL147" s="101"/>
      <c r="CM147" s="101"/>
      <c r="CN147" s="101"/>
      <c r="CO147" s="101"/>
      <c r="CP147" s="101"/>
      <c r="CQ147" s="101"/>
      <c r="CR147" s="101"/>
      <c r="CS147" s="101"/>
      <c r="CT147" s="101"/>
      <c r="CU147" s="101"/>
      <c r="CV147" s="101"/>
      <c r="CW147" s="101"/>
      <c r="CX147" s="101"/>
      <c r="CY147" s="101"/>
      <c r="CZ147" s="101"/>
      <c r="DA147" s="101"/>
      <c r="DB147" s="101"/>
      <c r="DC147" s="101"/>
      <c r="DD147" s="101"/>
      <c r="DE147" s="101"/>
      <c r="DF147" s="101"/>
      <c r="DG147" s="101"/>
      <c r="DH147" s="101"/>
      <c r="DI147" s="101"/>
      <c r="DJ147" s="101"/>
      <c r="DK147" s="101"/>
      <c r="DL147" s="101"/>
      <c r="DM147" s="101"/>
      <c r="DN147" s="101"/>
      <c r="DO147" s="101"/>
      <c r="DP147" s="101"/>
      <c r="DQ147" s="101"/>
      <c r="DR147" s="101"/>
      <c r="DS147" s="101"/>
      <c r="DT147" s="101"/>
      <c r="DU147" s="101"/>
      <c r="DV147" s="101"/>
      <c r="DW147" s="101"/>
      <c r="DX147" s="101"/>
      <c r="DY147" s="101"/>
      <c r="DZ147" s="101"/>
      <c r="EA147" s="101"/>
      <c r="EB147" s="101"/>
      <c r="EC147" s="101"/>
      <c r="ED147" s="101"/>
      <c r="EE147" s="101"/>
      <c r="EF147" s="101"/>
      <c r="EG147" s="101"/>
      <c r="EH147" s="101"/>
      <c r="EI147" s="101"/>
      <c r="EJ147" s="101"/>
      <c r="EK147" s="101"/>
      <c r="EL147" s="101"/>
      <c r="EM147" s="101"/>
    </row>
    <row r="148" spans="1:143" s="65" customFormat="1" x14ac:dyDescent="0.25">
      <c r="A148" s="1"/>
      <c r="B148" s="1"/>
      <c r="C148" s="1"/>
      <c r="D148" s="107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2"/>
      <c r="AO148" s="320"/>
      <c r="AP148" s="101"/>
      <c r="AQ148" s="101"/>
      <c r="AR148" s="101"/>
      <c r="AS148" s="101"/>
      <c r="AT148" s="101"/>
      <c r="AU148" s="101"/>
      <c r="AV148" s="101"/>
      <c r="AW148" s="101"/>
      <c r="AX148" s="101"/>
      <c r="AY148" s="101"/>
      <c r="AZ148" s="101"/>
      <c r="BA148" s="101"/>
      <c r="BB148" s="101"/>
      <c r="BC148" s="101"/>
      <c r="BD148" s="101"/>
      <c r="BE148" s="101"/>
      <c r="BF148" s="101"/>
      <c r="BG148" s="101"/>
      <c r="BH148" s="101"/>
      <c r="BI148" s="101"/>
      <c r="BJ148" s="101"/>
      <c r="BK148" s="101"/>
      <c r="BL148" s="101"/>
      <c r="BM148" s="101"/>
      <c r="BN148" s="101"/>
      <c r="BO148" s="101"/>
      <c r="BP148" s="101"/>
      <c r="BQ148" s="101"/>
      <c r="BR148" s="101"/>
      <c r="BS148" s="101"/>
      <c r="BT148" s="101"/>
      <c r="BU148" s="101"/>
      <c r="BV148" s="101"/>
      <c r="BW148" s="101"/>
      <c r="BX148" s="101"/>
      <c r="BY148" s="101"/>
      <c r="BZ148" s="101"/>
      <c r="CA148" s="101"/>
      <c r="CB148" s="101"/>
      <c r="CC148" s="101"/>
      <c r="CD148" s="101"/>
      <c r="CE148" s="101"/>
      <c r="CF148" s="101"/>
      <c r="CG148" s="101"/>
      <c r="CH148" s="101"/>
      <c r="CI148" s="101"/>
      <c r="CJ148" s="101"/>
      <c r="CK148" s="101"/>
      <c r="CL148" s="101"/>
      <c r="CM148" s="101"/>
      <c r="CN148" s="101"/>
      <c r="CO148" s="101"/>
      <c r="CP148" s="101"/>
      <c r="CQ148" s="101"/>
      <c r="CR148" s="101"/>
      <c r="CS148" s="101"/>
      <c r="CT148" s="101"/>
      <c r="CU148" s="101"/>
      <c r="CV148" s="101"/>
      <c r="CW148" s="101"/>
      <c r="CX148" s="101"/>
      <c r="CY148" s="101"/>
      <c r="CZ148" s="101"/>
      <c r="DA148" s="101"/>
      <c r="DB148" s="101"/>
      <c r="DC148" s="101"/>
      <c r="DD148" s="101"/>
      <c r="DE148" s="101"/>
      <c r="DF148" s="101"/>
      <c r="DG148" s="101"/>
      <c r="DH148" s="101"/>
      <c r="DI148" s="101"/>
      <c r="DJ148" s="101"/>
      <c r="DK148" s="101"/>
      <c r="DL148" s="101"/>
      <c r="DM148" s="101"/>
      <c r="DN148" s="101"/>
      <c r="DO148" s="101"/>
      <c r="DP148" s="101"/>
      <c r="DQ148" s="101"/>
      <c r="DR148" s="101"/>
      <c r="DS148" s="101"/>
      <c r="DT148" s="101"/>
      <c r="DU148" s="101"/>
      <c r="DV148" s="101"/>
      <c r="DW148" s="101"/>
      <c r="DX148" s="101"/>
      <c r="DY148" s="101"/>
      <c r="DZ148" s="101"/>
      <c r="EA148" s="101"/>
      <c r="EB148" s="101"/>
      <c r="EC148" s="101"/>
      <c r="ED148" s="101"/>
      <c r="EE148" s="101"/>
      <c r="EF148" s="101"/>
      <c r="EG148" s="101"/>
      <c r="EH148" s="101"/>
      <c r="EI148" s="101"/>
      <c r="EJ148" s="101"/>
      <c r="EK148" s="101"/>
      <c r="EL148" s="101"/>
      <c r="EM148" s="101"/>
    </row>
    <row r="149" spans="1:143" s="65" customFormat="1" x14ac:dyDescent="0.25">
      <c r="A149" s="1"/>
      <c r="B149" s="1"/>
      <c r="C149" s="1"/>
      <c r="D149" s="107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2"/>
      <c r="AO149" s="320"/>
      <c r="AP149" s="101"/>
      <c r="AQ149" s="101"/>
      <c r="AR149" s="101"/>
      <c r="AS149" s="101"/>
      <c r="AT149" s="101"/>
      <c r="AU149" s="101"/>
      <c r="AV149" s="101"/>
      <c r="AW149" s="101"/>
      <c r="AX149" s="101"/>
      <c r="AY149" s="101"/>
      <c r="AZ149" s="101"/>
      <c r="BA149" s="101"/>
      <c r="BB149" s="101"/>
      <c r="BC149" s="101"/>
      <c r="BD149" s="101"/>
      <c r="BE149" s="101"/>
      <c r="BF149" s="101"/>
      <c r="BG149" s="101"/>
      <c r="BH149" s="101"/>
      <c r="BI149" s="101"/>
      <c r="BJ149" s="101"/>
      <c r="BK149" s="101"/>
      <c r="BL149" s="101"/>
      <c r="BM149" s="101"/>
      <c r="BN149" s="101"/>
      <c r="BO149" s="101"/>
      <c r="BP149" s="101"/>
      <c r="BQ149" s="101"/>
      <c r="BR149" s="101"/>
      <c r="BS149" s="101"/>
      <c r="BT149" s="101"/>
      <c r="BU149" s="101"/>
      <c r="BV149" s="101"/>
      <c r="BW149" s="101"/>
      <c r="BX149" s="101"/>
      <c r="BY149" s="101"/>
      <c r="BZ149" s="101"/>
      <c r="CA149" s="101"/>
      <c r="CB149" s="101"/>
      <c r="CC149" s="101"/>
      <c r="CD149" s="101"/>
      <c r="CE149" s="101"/>
      <c r="CF149" s="101"/>
      <c r="CG149" s="101"/>
      <c r="CH149" s="101"/>
      <c r="CI149" s="101"/>
      <c r="CJ149" s="101"/>
      <c r="CK149" s="101"/>
      <c r="CL149" s="101"/>
      <c r="CM149" s="101"/>
      <c r="CN149" s="101"/>
      <c r="CO149" s="101"/>
      <c r="CP149" s="101"/>
      <c r="CQ149" s="101"/>
      <c r="CR149" s="101"/>
      <c r="CS149" s="101"/>
      <c r="CT149" s="101"/>
      <c r="CU149" s="101"/>
      <c r="CV149" s="101"/>
      <c r="CW149" s="101"/>
      <c r="CX149" s="101"/>
      <c r="CY149" s="101"/>
      <c r="CZ149" s="101"/>
      <c r="DA149" s="101"/>
      <c r="DB149" s="101"/>
      <c r="DC149" s="101"/>
      <c r="DD149" s="101"/>
      <c r="DE149" s="101"/>
      <c r="DF149" s="101"/>
      <c r="DG149" s="101"/>
      <c r="DH149" s="101"/>
      <c r="DI149" s="101"/>
      <c r="DJ149" s="101"/>
      <c r="DK149" s="101"/>
      <c r="DL149" s="101"/>
      <c r="DM149" s="101"/>
      <c r="DN149" s="101"/>
      <c r="DO149" s="101"/>
      <c r="DP149" s="101"/>
      <c r="DQ149" s="101"/>
      <c r="DR149" s="101"/>
      <c r="DS149" s="101"/>
      <c r="DT149" s="101"/>
      <c r="DU149" s="101"/>
      <c r="DV149" s="101"/>
      <c r="DW149" s="101"/>
      <c r="DX149" s="101"/>
      <c r="DY149" s="101"/>
      <c r="DZ149" s="101"/>
      <c r="EA149" s="101"/>
      <c r="EB149" s="101"/>
      <c r="EC149" s="101"/>
      <c r="ED149" s="101"/>
      <c r="EE149" s="101"/>
      <c r="EF149" s="101"/>
      <c r="EG149" s="101"/>
      <c r="EH149" s="101"/>
      <c r="EI149" s="101"/>
      <c r="EJ149" s="101"/>
      <c r="EK149" s="101"/>
      <c r="EL149" s="101"/>
      <c r="EM149" s="101"/>
    </row>
    <row r="150" spans="1:143" s="65" customFormat="1" x14ac:dyDescent="0.25">
      <c r="A150" s="1"/>
      <c r="B150" s="1"/>
      <c r="C150" s="1"/>
      <c r="D150" s="107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2"/>
      <c r="AO150" s="320"/>
      <c r="AP150" s="101"/>
      <c r="AQ150" s="101"/>
      <c r="AR150" s="101"/>
      <c r="AS150" s="101"/>
      <c r="AT150" s="101"/>
      <c r="AU150" s="101"/>
      <c r="AV150" s="101"/>
      <c r="AW150" s="101"/>
      <c r="AX150" s="101"/>
      <c r="AY150" s="101"/>
      <c r="AZ150" s="101"/>
      <c r="BA150" s="101"/>
      <c r="BB150" s="101"/>
      <c r="BC150" s="101"/>
      <c r="BD150" s="101"/>
      <c r="BE150" s="101"/>
      <c r="BF150" s="101"/>
      <c r="BG150" s="101"/>
      <c r="BH150" s="101"/>
      <c r="BI150" s="101"/>
      <c r="BJ150" s="101"/>
      <c r="BK150" s="101"/>
      <c r="BL150" s="101"/>
      <c r="BM150" s="101"/>
      <c r="BN150" s="101"/>
      <c r="BO150" s="101"/>
      <c r="BP150" s="101"/>
      <c r="BQ150" s="101"/>
      <c r="BR150" s="101"/>
      <c r="BS150" s="101"/>
      <c r="BT150" s="101"/>
      <c r="BU150" s="101"/>
      <c r="BV150" s="101"/>
      <c r="BW150" s="101"/>
      <c r="BX150" s="101"/>
      <c r="BY150" s="101"/>
      <c r="BZ150" s="101"/>
      <c r="CA150" s="101"/>
      <c r="CB150" s="101"/>
      <c r="CC150" s="101"/>
      <c r="CD150" s="101"/>
      <c r="CE150" s="101"/>
      <c r="CF150" s="101"/>
      <c r="CG150" s="101"/>
      <c r="CH150" s="101"/>
      <c r="CI150" s="101"/>
      <c r="CJ150" s="101"/>
      <c r="CK150" s="101"/>
      <c r="CL150" s="101"/>
      <c r="CM150" s="101"/>
      <c r="CN150" s="101"/>
      <c r="CO150" s="101"/>
      <c r="CP150" s="101"/>
      <c r="CQ150" s="101"/>
      <c r="CR150" s="101"/>
      <c r="CS150" s="101"/>
      <c r="CT150" s="101"/>
      <c r="CU150" s="101"/>
      <c r="CV150" s="101"/>
      <c r="CW150" s="101"/>
      <c r="CX150" s="101"/>
      <c r="CY150" s="101"/>
      <c r="CZ150" s="101"/>
      <c r="DA150" s="101"/>
      <c r="DB150" s="101"/>
      <c r="DC150" s="101"/>
      <c r="DD150" s="101"/>
      <c r="DE150" s="101"/>
      <c r="DF150" s="101"/>
      <c r="DG150" s="101"/>
      <c r="DH150" s="101"/>
      <c r="DI150" s="101"/>
      <c r="DJ150" s="101"/>
      <c r="DK150" s="101"/>
      <c r="DL150" s="101"/>
      <c r="DM150" s="101"/>
      <c r="DN150" s="101"/>
      <c r="DO150" s="101"/>
      <c r="DP150" s="101"/>
      <c r="DQ150" s="101"/>
      <c r="DR150" s="101"/>
      <c r="DS150" s="101"/>
      <c r="DT150" s="101"/>
      <c r="DU150" s="101"/>
      <c r="DV150" s="101"/>
      <c r="DW150" s="101"/>
      <c r="DX150" s="101"/>
      <c r="DY150" s="101"/>
      <c r="DZ150" s="101"/>
      <c r="EA150" s="101"/>
      <c r="EB150" s="101"/>
      <c r="EC150" s="101"/>
      <c r="ED150" s="101"/>
      <c r="EE150" s="101"/>
      <c r="EF150" s="101"/>
      <c r="EG150" s="101"/>
      <c r="EH150" s="101"/>
      <c r="EI150" s="101"/>
      <c r="EJ150" s="101"/>
      <c r="EK150" s="101"/>
      <c r="EL150" s="101"/>
      <c r="EM150" s="101"/>
    </row>
    <row r="151" spans="1:143" s="65" customFormat="1" x14ac:dyDescent="0.25">
      <c r="A151" s="1"/>
      <c r="B151" s="1"/>
      <c r="C151" s="1"/>
      <c r="D151" s="107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2"/>
      <c r="AO151" s="320"/>
      <c r="AP151" s="101"/>
      <c r="AQ151" s="101"/>
      <c r="AR151" s="101"/>
      <c r="AS151" s="101"/>
      <c r="AT151" s="101"/>
      <c r="AU151" s="101"/>
      <c r="AV151" s="101"/>
      <c r="AW151" s="101"/>
      <c r="AX151" s="101"/>
      <c r="AY151" s="101"/>
      <c r="AZ151" s="101"/>
      <c r="BA151" s="101"/>
      <c r="BB151" s="101"/>
      <c r="BC151" s="101"/>
      <c r="BD151" s="101"/>
      <c r="BE151" s="101"/>
      <c r="BF151" s="101"/>
      <c r="BG151" s="101"/>
      <c r="BH151" s="101"/>
      <c r="BI151" s="101"/>
      <c r="BJ151" s="101"/>
      <c r="BK151" s="101"/>
      <c r="BL151" s="101"/>
      <c r="BM151" s="101"/>
      <c r="BN151" s="101"/>
      <c r="BO151" s="101"/>
      <c r="BP151" s="101"/>
      <c r="BQ151" s="101"/>
      <c r="BR151" s="101"/>
      <c r="BS151" s="101"/>
      <c r="BT151" s="101"/>
      <c r="BU151" s="101"/>
      <c r="BV151" s="101"/>
      <c r="BW151" s="101"/>
      <c r="BX151" s="101"/>
      <c r="BY151" s="101"/>
      <c r="BZ151" s="101"/>
      <c r="CA151" s="101"/>
      <c r="CB151" s="101"/>
      <c r="CC151" s="101"/>
      <c r="CD151" s="101"/>
      <c r="CE151" s="101"/>
      <c r="CF151" s="101"/>
      <c r="CG151" s="101"/>
      <c r="CH151" s="101"/>
      <c r="CI151" s="101"/>
      <c r="CJ151" s="101"/>
      <c r="CK151" s="101"/>
      <c r="CL151" s="101"/>
      <c r="CM151" s="101"/>
      <c r="CN151" s="101"/>
      <c r="CO151" s="101"/>
      <c r="CP151" s="101"/>
      <c r="CQ151" s="101"/>
      <c r="CR151" s="101"/>
      <c r="CS151" s="101"/>
      <c r="CT151" s="101"/>
      <c r="CU151" s="101"/>
      <c r="CV151" s="101"/>
      <c r="CW151" s="101"/>
      <c r="CX151" s="101"/>
      <c r="CY151" s="101"/>
      <c r="CZ151" s="101"/>
      <c r="DA151" s="101"/>
      <c r="DB151" s="101"/>
      <c r="DC151" s="101"/>
      <c r="DD151" s="101"/>
      <c r="DE151" s="101"/>
      <c r="DF151" s="101"/>
      <c r="DG151" s="101"/>
      <c r="DH151" s="101"/>
      <c r="DI151" s="101"/>
      <c r="DJ151" s="101"/>
      <c r="DK151" s="101"/>
      <c r="DL151" s="101"/>
      <c r="DM151" s="101"/>
      <c r="DN151" s="101"/>
      <c r="DO151" s="101"/>
      <c r="DP151" s="101"/>
      <c r="DQ151" s="101"/>
      <c r="DR151" s="101"/>
      <c r="DS151" s="101"/>
      <c r="DT151" s="101"/>
      <c r="DU151" s="101"/>
      <c r="DV151" s="101"/>
      <c r="DW151" s="101"/>
      <c r="DX151" s="101"/>
      <c r="DY151" s="101"/>
      <c r="DZ151" s="101"/>
      <c r="EA151" s="101"/>
      <c r="EB151" s="101"/>
      <c r="EC151" s="101"/>
      <c r="ED151" s="101"/>
      <c r="EE151" s="101"/>
      <c r="EF151" s="101"/>
      <c r="EG151" s="101"/>
      <c r="EH151" s="101"/>
      <c r="EI151" s="101"/>
      <c r="EJ151" s="101"/>
      <c r="EK151" s="101"/>
      <c r="EL151" s="101"/>
      <c r="EM151" s="101"/>
    </row>
    <row r="152" spans="1:143" s="65" customFormat="1" x14ac:dyDescent="0.25">
      <c r="A152" s="1"/>
      <c r="B152" s="1"/>
      <c r="C152" s="1"/>
      <c r="D152" s="107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2"/>
      <c r="AO152" s="320"/>
      <c r="AP152" s="101"/>
      <c r="AQ152" s="101"/>
      <c r="AR152" s="101"/>
      <c r="AS152" s="101"/>
      <c r="AT152" s="101"/>
      <c r="AU152" s="101"/>
      <c r="AV152" s="101"/>
      <c r="AW152" s="101"/>
      <c r="AX152" s="101"/>
      <c r="AY152" s="101"/>
      <c r="AZ152" s="101"/>
      <c r="BA152" s="101"/>
      <c r="BB152" s="101"/>
      <c r="BC152" s="101"/>
      <c r="BD152" s="101"/>
      <c r="BE152" s="101"/>
      <c r="BF152" s="101"/>
      <c r="BG152" s="101"/>
      <c r="BH152" s="101"/>
      <c r="BI152" s="101"/>
      <c r="BJ152" s="101"/>
      <c r="BK152" s="101"/>
      <c r="BL152" s="101"/>
      <c r="BM152" s="101"/>
      <c r="BN152" s="101"/>
      <c r="BO152" s="101"/>
      <c r="BP152" s="101"/>
      <c r="BQ152" s="101"/>
      <c r="BR152" s="101"/>
      <c r="BS152" s="101"/>
      <c r="BT152" s="101"/>
      <c r="BU152" s="101"/>
      <c r="BV152" s="101"/>
      <c r="BW152" s="101"/>
      <c r="BX152" s="101"/>
      <c r="BY152" s="101"/>
      <c r="BZ152" s="101"/>
      <c r="CA152" s="101"/>
      <c r="CB152" s="101"/>
      <c r="CC152" s="101"/>
      <c r="CD152" s="101"/>
      <c r="CE152" s="101"/>
      <c r="CF152" s="101"/>
      <c r="CG152" s="101"/>
      <c r="CH152" s="101"/>
      <c r="CI152" s="101"/>
      <c r="CJ152" s="101"/>
      <c r="CK152" s="101"/>
      <c r="CL152" s="101"/>
      <c r="CM152" s="101"/>
      <c r="CN152" s="101"/>
      <c r="CO152" s="101"/>
      <c r="CP152" s="101"/>
      <c r="CQ152" s="101"/>
      <c r="CR152" s="101"/>
      <c r="CS152" s="101"/>
      <c r="CT152" s="101"/>
      <c r="CU152" s="101"/>
      <c r="CV152" s="101"/>
      <c r="CW152" s="101"/>
      <c r="CX152" s="101"/>
      <c r="CY152" s="101"/>
      <c r="CZ152" s="101"/>
      <c r="DA152" s="101"/>
      <c r="DB152" s="101"/>
      <c r="DC152" s="101"/>
      <c r="DD152" s="101"/>
      <c r="DE152" s="101"/>
      <c r="DF152" s="101"/>
      <c r="DG152" s="101"/>
      <c r="DH152" s="101"/>
      <c r="DI152" s="101"/>
      <c r="DJ152" s="101"/>
      <c r="DK152" s="101"/>
      <c r="DL152" s="101"/>
      <c r="DM152" s="101"/>
      <c r="DN152" s="101"/>
      <c r="DO152" s="101"/>
      <c r="DP152" s="101"/>
      <c r="DQ152" s="101"/>
      <c r="DR152" s="101"/>
      <c r="DS152" s="101"/>
      <c r="DT152" s="101"/>
      <c r="DU152" s="101"/>
      <c r="DV152" s="101"/>
      <c r="DW152" s="101"/>
      <c r="DX152" s="101"/>
      <c r="DY152" s="101"/>
      <c r="DZ152" s="101"/>
      <c r="EA152" s="101"/>
      <c r="EB152" s="101"/>
      <c r="EC152" s="101"/>
      <c r="ED152" s="101"/>
      <c r="EE152" s="101"/>
      <c r="EF152" s="101"/>
      <c r="EG152" s="101"/>
      <c r="EH152" s="101"/>
      <c r="EI152" s="101"/>
      <c r="EJ152" s="101"/>
      <c r="EK152" s="101"/>
      <c r="EL152" s="101"/>
      <c r="EM152" s="101"/>
    </row>
    <row r="153" spans="1:143" s="4" customFormat="1" x14ac:dyDescent="0.25">
      <c r="A153" s="1"/>
      <c r="B153" s="1"/>
      <c r="C153" s="1"/>
      <c r="D153" s="107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2"/>
      <c r="AO153" s="320"/>
      <c r="AP153" s="264"/>
      <c r="AQ153" s="264"/>
      <c r="AR153" s="264"/>
      <c r="AS153" s="264"/>
      <c r="AT153" s="264"/>
      <c r="AU153" s="264"/>
      <c r="AV153" s="264"/>
      <c r="AW153" s="264"/>
      <c r="AX153" s="264"/>
      <c r="AY153" s="264"/>
      <c r="AZ153" s="264"/>
      <c r="BA153" s="264"/>
      <c r="BB153" s="264"/>
      <c r="BC153" s="264"/>
      <c r="BD153" s="264"/>
      <c r="BE153" s="264"/>
      <c r="BF153" s="264"/>
      <c r="BG153" s="264"/>
      <c r="BH153" s="264"/>
      <c r="BI153" s="264"/>
      <c r="BJ153" s="264"/>
      <c r="BK153" s="264"/>
      <c r="BL153" s="264"/>
      <c r="BM153" s="264"/>
      <c r="BN153" s="264"/>
      <c r="BO153" s="264"/>
      <c r="BP153" s="264"/>
      <c r="BQ153" s="264"/>
      <c r="BR153" s="264"/>
      <c r="BS153" s="264"/>
      <c r="BT153" s="264"/>
      <c r="BU153" s="264"/>
      <c r="BV153" s="264"/>
      <c r="BW153" s="264"/>
      <c r="BX153" s="264"/>
      <c r="BY153" s="264"/>
      <c r="BZ153" s="264"/>
      <c r="CA153" s="264"/>
      <c r="CB153" s="264"/>
      <c r="CC153" s="264"/>
      <c r="CD153" s="264"/>
      <c r="CE153" s="264"/>
      <c r="CF153" s="264"/>
      <c r="CG153" s="264"/>
      <c r="CH153" s="264"/>
      <c r="CI153" s="264"/>
      <c r="CJ153" s="264"/>
      <c r="CK153" s="264"/>
      <c r="CL153" s="264"/>
      <c r="CM153" s="264"/>
      <c r="CN153" s="264"/>
      <c r="CO153" s="264"/>
      <c r="CP153" s="264"/>
      <c r="CQ153" s="264"/>
      <c r="CR153" s="264"/>
      <c r="CS153" s="264"/>
      <c r="CT153" s="264"/>
      <c r="CU153" s="264"/>
      <c r="CV153" s="264"/>
      <c r="CW153" s="264"/>
      <c r="CX153" s="264"/>
      <c r="CY153" s="264"/>
      <c r="CZ153" s="264"/>
      <c r="DA153" s="264"/>
      <c r="DB153" s="264"/>
      <c r="DC153" s="264"/>
      <c r="DD153" s="264"/>
      <c r="DE153" s="264"/>
      <c r="DF153" s="264"/>
      <c r="DG153" s="264"/>
      <c r="DH153" s="264"/>
      <c r="DI153" s="264"/>
      <c r="DJ153" s="264"/>
      <c r="DK153" s="264"/>
      <c r="DL153" s="264"/>
      <c r="DM153" s="264"/>
      <c r="DN153" s="264"/>
      <c r="DO153" s="264"/>
      <c r="DP153" s="264"/>
      <c r="DQ153" s="264"/>
      <c r="DR153" s="264"/>
      <c r="DS153" s="264"/>
      <c r="DT153" s="264"/>
      <c r="DU153" s="264"/>
      <c r="DV153" s="264"/>
      <c r="DW153" s="264"/>
      <c r="DX153" s="264"/>
      <c r="DY153" s="264"/>
      <c r="DZ153" s="264"/>
      <c r="EA153" s="264"/>
      <c r="EB153" s="264"/>
      <c r="EC153" s="264"/>
      <c r="ED153" s="264"/>
      <c r="EE153" s="264"/>
      <c r="EF153" s="264"/>
      <c r="EG153" s="264"/>
      <c r="EH153" s="264"/>
      <c r="EI153" s="264"/>
      <c r="EJ153" s="264"/>
      <c r="EK153" s="264"/>
      <c r="EL153" s="264"/>
      <c r="EM153" s="264"/>
    </row>
    <row r="154" spans="1:143" s="4" customFormat="1" x14ac:dyDescent="0.25">
      <c r="A154" s="1"/>
      <c r="B154" s="1"/>
      <c r="C154" s="1"/>
      <c r="D154" s="107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2"/>
      <c r="AO154" s="320"/>
      <c r="AP154" s="264"/>
      <c r="AQ154" s="264"/>
      <c r="AR154" s="264"/>
      <c r="AS154" s="264"/>
      <c r="AT154" s="264"/>
      <c r="AU154" s="264"/>
      <c r="AV154" s="264"/>
      <c r="AW154" s="264"/>
      <c r="AX154" s="264"/>
      <c r="AY154" s="264"/>
      <c r="AZ154" s="264"/>
      <c r="BA154" s="264"/>
      <c r="BB154" s="264"/>
      <c r="BC154" s="264"/>
      <c r="BD154" s="264"/>
      <c r="BE154" s="264"/>
      <c r="BF154" s="264"/>
      <c r="BG154" s="264"/>
      <c r="BH154" s="264"/>
      <c r="BI154" s="264"/>
      <c r="BJ154" s="264"/>
      <c r="BK154" s="264"/>
      <c r="BL154" s="264"/>
      <c r="BM154" s="264"/>
      <c r="BN154" s="264"/>
      <c r="BO154" s="264"/>
      <c r="BP154" s="264"/>
      <c r="BQ154" s="264"/>
      <c r="BR154" s="264"/>
      <c r="BS154" s="264"/>
      <c r="BT154" s="264"/>
      <c r="BU154" s="264"/>
      <c r="BV154" s="264"/>
      <c r="BW154" s="264"/>
      <c r="BX154" s="264"/>
      <c r="BY154" s="264"/>
      <c r="BZ154" s="264"/>
      <c r="CA154" s="264"/>
      <c r="CB154" s="264"/>
      <c r="CC154" s="264"/>
      <c r="CD154" s="264"/>
      <c r="CE154" s="264"/>
      <c r="CF154" s="264"/>
      <c r="CG154" s="264"/>
      <c r="CH154" s="264"/>
      <c r="CI154" s="264"/>
      <c r="CJ154" s="264"/>
      <c r="CK154" s="264"/>
      <c r="CL154" s="264"/>
      <c r="CM154" s="264"/>
      <c r="CN154" s="264"/>
      <c r="CO154" s="264"/>
      <c r="CP154" s="264"/>
      <c r="CQ154" s="264"/>
      <c r="CR154" s="264"/>
      <c r="CS154" s="264"/>
      <c r="CT154" s="264"/>
      <c r="CU154" s="264"/>
      <c r="CV154" s="264"/>
      <c r="CW154" s="264"/>
      <c r="CX154" s="264"/>
      <c r="CY154" s="264"/>
      <c r="CZ154" s="264"/>
      <c r="DA154" s="264"/>
      <c r="DB154" s="264"/>
      <c r="DC154" s="264"/>
      <c r="DD154" s="264"/>
      <c r="DE154" s="264"/>
      <c r="DF154" s="264"/>
      <c r="DG154" s="264"/>
      <c r="DH154" s="264"/>
      <c r="DI154" s="264"/>
      <c r="DJ154" s="264"/>
      <c r="DK154" s="264"/>
      <c r="DL154" s="264"/>
      <c r="DM154" s="264"/>
      <c r="DN154" s="264"/>
      <c r="DO154" s="264"/>
      <c r="DP154" s="264"/>
      <c r="DQ154" s="264"/>
      <c r="DR154" s="264"/>
      <c r="DS154" s="264"/>
      <c r="DT154" s="264"/>
      <c r="DU154" s="264"/>
      <c r="DV154" s="264"/>
      <c r="DW154" s="264"/>
      <c r="DX154" s="264"/>
      <c r="DY154" s="264"/>
      <c r="DZ154" s="264"/>
      <c r="EA154" s="264"/>
      <c r="EB154" s="264"/>
      <c r="EC154" s="264"/>
      <c r="ED154" s="264"/>
      <c r="EE154" s="264"/>
      <c r="EF154" s="264"/>
      <c r="EG154" s="264"/>
      <c r="EH154" s="264"/>
      <c r="EI154" s="264"/>
      <c r="EJ154" s="264"/>
      <c r="EK154" s="264"/>
      <c r="EL154" s="264"/>
      <c r="EM154" s="264"/>
    </row>
    <row r="155" spans="1:143" s="4" customFormat="1" x14ac:dyDescent="0.25">
      <c r="A155" s="1"/>
      <c r="B155" s="1"/>
      <c r="C155" s="1"/>
      <c r="D155" s="107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2"/>
      <c r="AO155" s="320"/>
      <c r="AP155" s="264"/>
      <c r="AQ155" s="264"/>
      <c r="AR155" s="264"/>
      <c r="AS155" s="264"/>
      <c r="AT155" s="264"/>
      <c r="AU155" s="264"/>
      <c r="AV155" s="264"/>
      <c r="AW155" s="264"/>
      <c r="AX155" s="264"/>
      <c r="AY155" s="264"/>
      <c r="AZ155" s="264"/>
      <c r="BA155" s="264"/>
      <c r="BB155" s="264"/>
      <c r="BC155" s="264"/>
      <c r="BD155" s="264"/>
      <c r="BE155" s="264"/>
      <c r="BF155" s="264"/>
      <c r="BG155" s="264"/>
      <c r="BH155" s="264"/>
      <c r="BI155" s="264"/>
      <c r="BJ155" s="264"/>
      <c r="BK155" s="264"/>
      <c r="BL155" s="264"/>
      <c r="BM155" s="264"/>
      <c r="BN155" s="264"/>
      <c r="BO155" s="264"/>
      <c r="BP155" s="264"/>
      <c r="BQ155" s="264"/>
      <c r="BR155" s="264"/>
      <c r="BS155" s="264"/>
      <c r="BT155" s="264"/>
      <c r="BU155" s="264"/>
      <c r="BV155" s="264"/>
      <c r="BW155" s="264"/>
      <c r="BX155" s="264"/>
      <c r="BY155" s="264"/>
      <c r="BZ155" s="264"/>
      <c r="CA155" s="264"/>
      <c r="CB155" s="264"/>
      <c r="CC155" s="264"/>
      <c r="CD155" s="264"/>
      <c r="CE155" s="264"/>
      <c r="CF155" s="264"/>
      <c r="CG155" s="264"/>
      <c r="CH155" s="264"/>
      <c r="CI155" s="264"/>
      <c r="CJ155" s="264"/>
      <c r="CK155" s="264"/>
      <c r="CL155" s="264"/>
      <c r="CM155" s="264"/>
      <c r="CN155" s="264"/>
      <c r="CO155" s="264"/>
      <c r="CP155" s="264"/>
      <c r="CQ155" s="264"/>
      <c r="CR155" s="264"/>
      <c r="CS155" s="264"/>
      <c r="CT155" s="264"/>
      <c r="CU155" s="264"/>
      <c r="CV155" s="264"/>
      <c r="CW155" s="264"/>
      <c r="CX155" s="264"/>
      <c r="CY155" s="264"/>
      <c r="CZ155" s="264"/>
      <c r="DA155" s="264"/>
      <c r="DB155" s="264"/>
      <c r="DC155" s="264"/>
      <c r="DD155" s="264"/>
      <c r="DE155" s="264"/>
      <c r="DF155" s="264"/>
      <c r="DG155" s="264"/>
      <c r="DH155" s="264"/>
      <c r="DI155" s="264"/>
      <c r="DJ155" s="264"/>
      <c r="DK155" s="264"/>
      <c r="DL155" s="264"/>
      <c r="DM155" s="264"/>
      <c r="DN155" s="264"/>
      <c r="DO155" s="264"/>
      <c r="DP155" s="264"/>
      <c r="DQ155" s="264"/>
      <c r="DR155" s="264"/>
      <c r="DS155" s="264"/>
      <c r="DT155" s="264"/>
      <c r="DU155" s="264"/>
      <c r="DV155" s="264"/>
      <c r="DW155" s="264"/>
      <c r="DX155" s="264"/>
      <c r="DY155" s="264"/>
      <c r="DZ155" s="264"/>
      <c r="EA155" s="264"/>
      <c r="EB155" s="264"/>
      <c r="EC155" s="264"/>
      <c r="ED155" s="264"/>
      <c r="EE155" s="264"/>
      <c r="EF155" s="264"/>
      <c r="EG155" s="264"/>
      <c r="EH155" s="264"/>
      <c r="EI155" s="264"/>
      <c r="EJ155" s="264"/>
      <c r="EK155" s="264"/>
      <c r="EL155" s="264"/>
      <c r="EM155" s="264"/>
    </row>
    <row r="156" spans="1:143" s="4" customFormat="1" x14ac:dyDescent="0.25">
      <c r="A156" s="1"/>
      <c r="B156" s="1"/>
      <c r="C156" s="1"/>
      <c r="D156" s="107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2"/>
      <c r="AO156" s="320"/>
      <c r="AP156" s="264"/>
      <c r="AQ156" s="264"/>
      <c r="AR156" s="264"/>
      <c r="AS156" s="264"/>
      <c r="AT156" s="264"/>
      <c r="AU156" s="264"/>
      <c r="AV156" s="264"/>
      <c r="AW156" s="264"/>
      <c r="AX156" s="264"/>
      <c r="AY156" s="264"/>
      <c r="AZ156" s="264"/>
      <c r="BA156" s="264"/>
      <c r="BB156" s="264"/>
      <c r="BC156" s="264"/>
      <c r="BD156" s="264"/>
      <c r="BE156" s="264"/>
      <c r="BF156" s="264"/>
      <c r="BG156" s="264"/>
      <c r="BH156" s="264"/>
      <c r="BI156" s="264"/>
      <c r="BJ156" s="264"/>
      <c r="BK156" s="264"/>
      <c r="BL156" s="264"/>
      <c r="BM156" s="264"/>
      <c r="BN156" s="264"/>
      <c r="BO156" s="264"/>
      <c r="BP156" s="264"/>
      <c r="BQ156" s="264"/>
      <c r="BR156" s="264"/>
      <c r="BS156" s="264"/>
      <c r="BT156" s="264"/>
      <c r="BU156" s="264"/>
      <c r="BV156" s="264"/>
      <c r="BW156" s="264"/>
      <c r="BX156" s="264"/>
      <c r="BY156" s="264"/>
      <c r="BZ156" s="264"/>
      <c r="CA156" s="264"/>
      <c r="CB156" s="264"/>
      <c r="CC156" s="264"/>
      <c r="CD156" s="264"/>
      <c r="CE156" s="264"/>
      <c r="CF156" s="264"/>
      <c r="CG156" s="264"/>
      <c r="CH156" s="264"/>
      <c r="CI156" s="264"/>
      <c r="CJ156" s="264"/>
      <c r="CK156" s="264"/>
      <c r="CL156" s="264"/>
      <c r="CM156" s="264"/>
      <c r="CN156" s="264"/>
      <c r="CO156" s="264"/>
      <c r="CP156" s="264"/>
      <c r="CQ156" s="264"/>
      <c r="CR156" s="264"/>
      <c r="CS156" s="264"/>
      <c r="CT156" s="264"/>
      <c r="CU156" s="264"/>
      <c r="CV156" s="264"/>
      <c r="CW156" s="264"/>
      <c r="CX156" s="264"/>
      <c r="CY156" s="264"/>
      <c r="CZ156" s="264"/>
      <c r="DA156" s="264"/>
      <c r="DB156" s="264"/>
      <c r="DC156" s="264"/>
      <c r="DD156" s="264"/>
      <c r="DE156" s="264"/>
      <c r="DF156" s="264"/>
      <c r="DG156" s="264"/>
      <c r="DH156" s="264"/>
      <c r="DI156" s="264"/>
      <c r="DJ156" s="264"/>
      <c r="DK156" s="264"/>
      <c r="DL156" s="264"/>
      <c r="DM156" s="264"/>
      <c r="DN156" s="264"/>
      <c r="DO156" s="264"/>
      <c r="DP156" s="264"/>
      <c r="DQ156" s="264"/>
      <c r="DR156" s="264"/>
      <c r="DS156" s="264"/>
      <c r="DT156" s="264"/>
      <c r="DU156" s="264"/>
      <c r="DV156" s="264"/>
      <c r="DW156" s="264"/>
      <c r="DX156" s="264"/>
      <c r="DY156" s="264"/>
      <c r="DZ156" s="264"/>
      <c r="EA156" s="264"/>
      <c r="EB156" s="264"/>
      <c r="EC156" s="264"/>
      <c r="ED156" s="264"/>
      <c r="EE156" s="264"/>
      <c r="EF156" s="264"/>
      <c r="EG156" s="264"/>
      <c r="EH156" s="264"/>
      <c r="EI156" s="264"/>
      <c r="EJ156" s="264"/>
      <c r="EK156" s="264"/>
      <c r="EL156" s="264"/>
      <c r="EM156" s="264"/>
    </row>
    <row r="157" spans="1:143" s="4" customFormat="1" ht="24" customHeight="1" x14ac:dyDescent="0.25">
      <c r="A157" s="1"/>
      <c r="B157" s="1"/>
      <c r="C157" s="1"/>
      <c r="D157" s="107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2"/>
      <c r="AO157" s="320"/>
      <c r="AP157" s="264"/>
      <c r="AQ157" s="264"/>
      <c r="AR157" s="264"/>
      <c r="AS157" s="264"/>
      <c r="AT157" s="264"/>
      <c r="AU157" s="264"/>
      <c r="AV157" s="264"/>
      <c r="AW157" s="264"/>
      <c r="AX157" s="264"/>
      <c r="AY157" s="264"/>
      <c r="AZ157" s="264"/>
      <c r="BA157" s="264"/>
      <c r="BB157" s="264"/>
      <c r="BC157" s="264"/>
      <c r="BD157" s="264"/>
      <c r="BE157" s="264"/>
      <c r="BF157" s="264"/>
      <c r="BG157" s="264"/>
      <c r="BH157" s="264"/>
      <c r="BI157" s="264"/>
      <c r="BJ157" s="264"/>
      <c r="BK157" s="264"/>
      <c r="BL157" s="264"/>
      <c r="BM157" s="264"/>
      <c r="BN157" s="264"/>
      <c r="BO157" s="264"/>
      <c r="BP157" s="264"/>
      <c r="BQ157" s="264"/>
      <c r="BR157" s="264"/>
      <c r="BS157" s="264"/>
      <c r="BT157" s="264"/>
      <c r="BU157" s="264"/>
      <c r="BV157" s="264"/>
      <c r="BW157" s="264"/>
      <c r="BX157" s="264"/>
      <c r="BY157" s="264"/>
      <c r="BZ157" s="264"/>
      <c r="CA157" s="264"/>
      <c r="CB157" s="264"/>
      <c r="CC157" s="264"/>
      <c r="CD157" s="264"/>
      <c r="CE157" s="264"/>
      <c r="CF157" s="264"/>
      <c r="CG157" s="264"/>
      <c r="CH157" s="264"/>
      <c r="CI157" s="264"/>
      <c r="CJ157" s="264"/>
      <c r="CK157" s="264"/>
      <c r="CL157" s="264"/>
      <c r="CM157" s="264"/>
      <c r="CN157" s="264"/>
      <c r="CO157" s="264"/>
      <c r="CP157" s="264"/>
      <c r="CQ157" s="264"/>
      <c r="CR157" s="264"/>
      <c r="CS157" s="264"/>
      <c r="CT157" s="264"/>
      <c r="CU157" s="264"/>
      <c r="CV157" s="264"/>
      <c r="CW157" s="264"/>
      <c r="CX157" s="264"/>
      <c r="CY157" s="264"/>
      <c r="CZ157" s="264"/>
      <c r="DA157" s="264"/>
      <c r="DB157" s="264"/>
      <c r="DC157" s="264"/>
      <c r="DD157" s="264"/>
      <c r="DE157" s="264"/>
      <c r="DF157" s="264"/>
      <c r="DG157" s="264"/>
      <c r="DH157" s="264"/>
      <c r="DI157" s="264"/>
      <c r="DJ157" s="264"/>
      <c r="DK157" s="264"/>
      <c r="DL157" s="264"/>
      <c r="DM157" s="264"/>
      <c r="DN157" s="264"/>
      <c r="DO157" s="264"/>
      <c r="DP157" s="264"/>
      <c r="DQ157" s="264"/>
      <c r="DR157" s="264"/>
      <c r="DS157" s="264"/>
      <c r="DT157" s="264"/>
      <c r="DU157" s="264"/>
      <c r="DV157" s="264"/>
      <c r="DW157" s="264"/>
      <c r="DX157" s="264"/>
      <c r="DY157" s="264"/>
      <c r="DZ157" s="264"/>
      <c r="EA157" s="264"/>
      <c r="EB157" s="264"/>
      <c r="EC157" s="264"/>
      <c r="ED157" s="264"/>
      <c r="EE157" s="264"/>
      <c r="EF157" s="264"/>
      <c r="EG157" s="264"/>
      <c r="EH157" s="264"/>
      <c r="EI157" s="264"/>
      <c r="EJ157" s="264"/>
      <c r="EK157" s="264"/>
      <c r="EL157" s="264"/>
      <c r="EM157" s="264"/>
    </row>
    <row r="158" spans="1:143" s="4" customFormat="1" x14ac:dyDescent="0.25">
      <c r="A158" s="1"/>
      <c r="B158" s="1"/>
      <c r="C158" s="1"/>
      <c r="D158" s="107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2"/>
      <c r="AO158" s="320"/>
      <c r="AP158" s="264"/>
      <c r="AQ158" s="264"/>
      <c r="AR158" s="264"/>
      <c r="AS158" s="264"/>
      <c r="AT158" s="264"/>
      <c r="AU158" s="264"/>
      <c r="AV158" s="264"/>
      <c r="AW158" s="264"/>
      <c r="AX158" s="264"/>
      <c r="AY158" s="264"/>
      <c r="AZ158" s="264"/>
      <c r="BA158" s="264"/>
      <c r="BB158" s="264"/>
      <c r="BC158" s="264"/>
      <c r="BD158" s="264"/>
      <c r="BE158" s="264"/>
      <c r="BF158" s="264"/>
      <c r="BG158" s="264"/>
      <c r="BH158" s="264"/>
      <c r="BI158" s="264"/>
      <c r="BJ158" s="264"/>
      <c r="BK158" s="264"/>
      <c r="BL158" s="264"/>
      <c r="BM158" s="264"/>
      <c r="BN158" s="264"/>
      <c r="BO158" s="264"/>
      <c r="BP158" s="264"/>
      <c r="BQ158" s="264"/>
      <c r="BR158" s="264"/>
      <c r="BS158" s="264"/>
      <c r="BT158" s="264"/>
      <c r="BU158" s="264"/>
      <c r="BV158" s="264"/>
      <c r="BW158" s="264"/>
      <c r="BX158" s="264"/>
      <c r="BY158" s="264"/>
      <c r="BZ158" s="264"/>
      <c r="CA158" s="264"/>
      <c r="CB158" s="264"/>
      <c r="CC158" s="264"/>
      <c r="CD158" s="264"/>
      <c r="CE158" s="264"/>
      <c r="CF158" s="264"/>
      <c r="CG158" s="264"/>
      <c r="CH158" s="264"/>
      <c r="CI158" s="264"/>
      <c r="CJ158" s="264"/>
      <c r="CK158" s="264"/>
      <c r="CL158" s="264"/>
      <c r="CM158" s="264"/>
      <c r="CN158" s="264"/>
      <c r="CO158" s="264"/>
      <c r="CP158" s="264"/>
      <c r="CQ158" s="264"/>
      <c r="CR158" s="264"/>
      <c r="CS158" s="264"/>
      <c r="CT158" s="264"/>
      <c r="CU158" s="264"/>
      <c r="CV158" s="264"/>
      <c r="CW158" s="264"/>
      <c r="CX158" s="264"/>
      <c r="CY158" s="264"/>
      <c r="CZ158" s="264"/>
      <c r="DA158" s="264"/>
      <c r="DB158" s="264"/>
      <c r="DC158" s="264"/>
      <c r="DD158" s="264"/>
      <c r="DE158" s="264"/>
      <c r="DF158" s="264"/>
      <c r="DG158" s="264"/>
      <c r="DH158" s="264"/>
      <c r="DI158" s="264"/>
      <c r="DJ158" s="264"/>
      <c r="DK158" s="264"/>
      <c r="DL158" s="264"/>
      <c r="DM158" s="264"/>
      <c r="DN158" s="264"/>
      <c r="DO158" s="264"/>
      <c r="DP158" s="264"/>
      <c r="DQ158" s="264"/>
      <c r="DR158" s="264"/>
      <c r="DS158" s="264"/>
      <c r="DT158" s="264"/>
      <c r="DU158" s="264"/>
      <c r="DV158" s="264"/>
      <c r="DW158" s="264"/>
      <c r="DX158" s="264"/>
      <c r="DY158" s="264"/>
      <c r="DZ158" s="264"/>
      <c r="EA158" s="264"/>
      <c r="EB158" s="264"/>
      <c r="EC158" s="264"/>
      <c r="ED158" s="264"/>
      <c r="EE158" s="264"/>
      <c r="EF158" s="264"/>
      <c r="EG158" s="264"/>
      <c r="EH158" s="264"/>
      <c r="EI158" s="264"/>
      <c r="EJ158" s="264"/>
      <c r="EK158" s="264"/>
      <c r="EL158" s="264"/>
      <c r="EM158" s="264"/>
    </row>
    <row r="159" spans="1:143" s="4" customFormat="1" x14ac:dyDescent="0.25">
      <c r="A159" s="1"/>
      <c r="B159" s="1"/>
      <c r="C159" s="1"/>
      <c r="D159" s="107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2"/>
      <c r="AO159" s="320"/>
      <c r="AP159" s="264"/>
      <c r="AQ159" s="264"/>
      <c r="AR159" s="264"/>
      <c r="AS159" s="264"/>
      <c r="AT159" s="264"/>
      <c r="AU159" s="264"/>
      <c r="AV159" s="264"/>
      <c r="AW159" s="264"/>
      <c r="AX159" s="264"/>
      <c r="AY159" s="264"/>
      <c r="AZ159" s="264"/>
      <c r="BA159" s="264"/>
      <c r="BB159" s="264"/>
      <c r="BC159" s="264"/>
      <c r="BD159" s="264"/>
      <c r="BE159" s="264"/>
      <c r="BF159" s="264"/>
      <c r="BG159" s="264"/>
      <c r="BH159" s="264"/>
      <c r="BI159" s="264"/>
      <c r="BJ159" s="264"/>
      <c r="BK159" s="264"/>
      <c r="BL159" s="264"/>
      <c r="BM159" s="264"/>
      <c r="BN159" s="264"/>
      <c r="BO159" s="264"/>
      <c r="BP159" s="264"/>
      <c r="BQ159" s="264"/>
      <c r="BR159" s="264"/>
      <c r="BS159" s="264"/>
      <c r="BT159" s="264"/>
      <c r="BU159" s="264"/>
      <c r="BV159" s="264"/>
      <c r="BW159" s="264"/>
      <c r="BX159" s="264"/>
      <c r="BY159" s="264"/>
      <c r="BZ159" s="264"/>
      <c r="CA159" s="264"/>
      <c r="CB159" s="264"/>
      <c r="CC159" s="264"/>
      <c r="CD159" s="264"/>
      <c r="CE159" s="264"/>
      <c r="CF159" s="264"/>
      <c r="CG159" s="264"/>
      <c r="CH159" s="264"/>
      <c r="CI159" s="264"/>
      <c r="CJ159" s="264"/>
      <c r="CK159" s="264"/>
      <c r="CL159" s="264"/>
      <c r="CM159" s="264"/>
      <c r="CN159" s="264"/>
      <c r="CO159" s="264"/>
      <c r="CP159" s="264"/>
      <c r="CQ159" s="264"/>
      <c r="CR159" s="264"/>
      <c r="CS159" s="264"/>
      <c r="CT159" s="264"/>
      <c r="CU159" s="264"/>
      <c r="CV159" s="264"/>
      <c r="CW159" s="264"/>
      <c r="CX159" s="264"/>
      <c r="CY159" s="264"/>
      <c r="CZ159" s="264"/>
      <c r="DA159" s="264"/>
      <c r="DB159" s="264"/>
      <c r="DC159" s="264"/>
      <c r="DD159" s="264"/>
      <c r="DE159" s="264"/>
      <c r="DF159" s="264"/>
      <c r="DG159" s="264"/>
      <c r="DH159" s="264"/>
      <c r="DI159" s="264"/>
      <c r="DJ159" s="264"/>
      <c r="DK159" s="264"/>
      <c r="DL159" s="264"/>
      <c r="DM159" s="264"/>
      <c r="DN159" s="264"/>
      <c r="DO159" s="264"/>
      <c r="DP159" s="264"/>
      <c r="DQ159" s="264"/>
      <c r="DR159" s="264"/>
      <c r="DS159" s="264"/>
      <c r="DT159" s="264"/>
      <c r="DU159" s="264"/>
      <c r="DV159" s="264"/>
      <c r="DW159" s="264"/>
      <c r="DX159" s="264"/>
      <c r="DY159" s="264"/>
      <c r="DZ159" s="264"/>
      <c r="EA159" s="264"/>
      <c r="EB159" s="264"/>
      <c r="EC159" s="264"/>
      <c r="ED159" s="264"/>
      <c r="EE159" s="264"/>
      <c r="EF159" s="264"/>
      <c r="EG159" s="264"/>
      <c r="EH159" s="264"/>
      <c r="EI159" s="264"/>
      <c r="EJ159" s="264"/>
      <c r="EK159" s="264"/>
      <c r="EL159" s="264"/>
      <c r="EM159" s="264"/>
    </row>
    <row r="160" spans="1:143" s="4" customFormat="1" x14ac:dyDescent="0.25">
      <c r="A160" s="1"/>
      <c r="B160" s="1"/>
      <c r="C160" s="1"/>
      <c r="D160" s="107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2"/>
      <c r="AO160" s="320"/>
      <c r="AP160" s="264"/>
      <c r="AQ160" s="264"/>
      <c r="AR160" s="264"/>
      <c r="AS160" s="264"/>
      <c r="AT160" s="264"/>
      <c r="AU160" s="264"/>
      <c r="AV160" s="264"/>
      <c r="AW160" s="264"/>
      <c r="AX160" s="264"/>
      <c r="AY160" s="264"/>
      <c r="AZ160" s="264"/>
      <c r="BA160" s="264"/>
      <c r="BB160" s="264"/>
      <c r="BC160" s="264"/>
      <c r="BD160" s="264"/>
      <c r="BE160" s="264"/>
      <c r="BF160" s="264"/>
      <c r="BG160" s="264"/>
      <c r="BH160" s="264"/>
      <c r="BI160" s="264"/>
      <c r="BJ160" s="264"/>
      <c r="BK160" s="264"/>
      <c r="BL160" s="264"/>
      <c r="BM160" s="264"/>
      <c r="BN160" s="264"/>
      <c r="BO160" s="264"/>
      <c r="BP160" s="264"/>
      <c r="BQ160" s="264"/>
      <c r="BR160" s="264"/>
      <c r="BS160" s="264"/>
      <c r="BT160" s="264"/>
      <c r="BU160" s="264"/>
      <c r="BV160" s="264"/>
      <c r="BW160" s="264"/>
      <c r="BX160" s="264"/>
      <c r="BY160" s="264"/>
      <c r="BZ160" s="264"/>
      <c r="CA160" s="264"/>
      <c r="CB160" s="264"/>
      <c r="CC160" s="264"/>
      <c r="CD160" s="264"/>
      <c r="CE160" s="264"/>
      <c r="CF160" s="264"/>
      <c r="CG160" s="264"/>
      <c r="CH160" s="264"/>
      <c r="CI160" s="264"/>
      <c r="CJ160" s="264"/>
      <c r="CK160" s="264"/>
      <c r="CL160" s="264"/>
      <c r="CM160" s="264"/>
      <c r="CN160" s="264"/>
      <c r="CO160" s="264"/>
      <c r="CP160" s="264"/>
      <c r="CQ160" s="264"/>
      <c r="CR160" s="264"/>
      <c r="CS160" s="264"/>
      <c r="CT160" s="264"/>
      <c r="CU160" s="264"/>
      <c r="CV160" s="264"/>
      <c r="CW160" s="264"/>
      <c r="CX160" s="264"/>
      <c r="CY160" s="264"/>
      <c r="CZ160" s="264"/>
      <c r="DA160" s="264"/>
      <c r="DB160" s="264"/>
      <c r="DC160" s="264"/>
      <c r="DD160" s="264"/>
      <c r="DE160" s="264"/>
      <c r="DF160" s="264"/>
      <c r="DG160" s="264"/>
      <c r="DH160" s="264"/>
      <c r="DI160" s="264"/>
      <c r="DJ160" s="264"/>
      <c r="DK160" s="264"/>
      <c r="DL160" s="264"/>
      <c r="DM160" s="264"/>
      <c r="DN160" s="264"/>
      <c r="DO160" s="264"/>
      <c r="DP160" s="264"/>
      <c r="DQ160" s="264"/>
      <c r="DR160" s="264"/>
      <c r="DS160" s="264"/>
      <c r="DT160" s="264"/>
      <c r="DU160" s="264"/>
      <c r="DV160" s="264"/>
      <c r="DW160" s="264"/>
      <c r="DX160" s="264"/>
      <c r="DY160" s="264"/>
      <c r="DZ160" s="264"/>
      <c r="EA160" s="264"/>
      <c r="EB160" s="264"/>
      <c r="EC160" s="264"/>
      <c r="ED160" s="264"/>
      <c r="EE160" s="264"/>
      <c r="EF160" s="264"/>
      <c r="EG160" s="264"/>
      <c r="EH160" s="264"/>
      <c r="EI160" s="264"/>
      <c r="EJ160" s="264"/>
      <c r="EK160" s="264"/>
      <c r="EL160" s="264"/>
      <c r="EM160" s="264"/>
    </row>
    <row r="161" spans="1:143" s="67" customFormat="1" x14ac:dyDescent="0.25">
      <c r="A161" s="1"/>
      <c r="B161" s="1"/>
      <c r="C161" s="1"/>
      <c r="D161" s="107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2"/>
      <c r="AO161" s="320"/>
      <c r="AP161" s="268"/>
      <c r="AQ161" s="268"/>
      <c r="AR161" s="268"/>
      <c r="AS161" s="268"/>
      <c r="AT161" s="268"/>
      <c r="AU161" s="268"/>
      <c r="AV161" s="268"/>
      <c r="AW161" s="268"/>
      <c r="AX161" s="268"/>
      <c r="AY161" s="268"/>
      <c r="AZ161" s="268"/>
      <c r="BA161" s="268"/>
      <c r="BB161" s="268"/>
      <c r="BC161" s="268"/>
      <c r="BD161" s="268"/>
      <c r="BE161" s="268"/>
      <c r="BF161" s="268"/>
      <c r="BG161" s="268"/>
      <c r="BH161" s="268"/>
      <c r="BI161" s="268"/>
      <c r="BJ161" s="268"/>
      <c r="BK161" s="268"/>
      <c r="BL161" s="268"/>
      <c r="BM161" s="268"/>
      <c r="BN161" s="268"/>
      <c r="BO161" s="268"/>
      <c r="BP161" s="268"/>
      <c r="BQ161" s="268"/>
      <c r="BR161" s="268"/>
      <c r="BS161" s="268"/>
      <c r="BT161" s="268"/>
      <c r="BU161" s="268"/>
      <c r="BV161" s="268"/>
      <c r="BW161" s="268"/>
      <c r="BX161" s="268"/>
      <c r="BY161" s="268"/>
      <c r="BZ161" s="268"/>
      <c r="CA161" s="268"/>
      <c r="CB161" s="268"/>
      <c r="CC161" s="268"/>
      <c r="CD161" s="268"/>
      <c r="CE161" s="268"/>
      <c r="CF161" s="268"/>
      <c r="CG161" s="268"/>
      <c r="CH161" s="268"/>
      <c r="CI161" s="268"/>
      <c r="CJ161" s="268"/>
      <c r="CK161" s="268"/>
      <c r="CL161" s="268"/>
      <c r="CM161" s="268"/>
      <c r="CN161" s="268"/>
      <c r="CO161" s="268"/>
      <c r="CP161" s="268"/>
      <c r="CQ161" s="268"/>
      <c r="CR161" s="268"/>
      <c r="CS161" s="268"/>
      <c r="CT161" s="268"/>
      <c r="CU161" s="268"/>
      <c r="CV161" s="268"/>
      <c r="CW161" s="268"/>
      <c r="CX161" s="268"/>
      <c r="CY161" s="268"/>
      <c r="CZ161" s="268"/>
      <c r="DA161" s="268"/>
      <c r="DB161" s="268"/>
      <c r="DC161" s="268"/>
      <c r="DD161" s="268"/>
      <c r="DE161" s="268"/>
      <c r="DF161" s="268"/>
      <c r="DG161" s="268"/>
      <c r="DH161" s="268"/>
      <c r="DI161" s="268"/>
      <c r="DJ161" s="268"/>
      <c r="DK161" s="268"/>
      <c r="DL161" s="268"/>
      <c r="DM161" s="268"/>
      <c r="DN161" s="268"/>
      <c r="DO161" s="268"/>
      <c r="DP161" s="268"/>
      <c r="DQ161" s="268"/>
      <c r="DR161" s="268"/>
      <c r="DS161" s="268"/>
      <c r="DT161" s="268"/>
      <c r="DU161" s="268"/>
      <c r="DV161" s="268"/>
      <c r="DW161" s="268"/>
      <c r="DX161" s="268"/>
      <c r="DY161" s="268"/>
      <c r="DZ161" s="268"/>
      <c r="EA161" s="268"/>
      <c r="EB161" s="268"/>
      <c r="EC161" s="268"/>
      <c r="ED161" s="268"/>
      <c r="EE161" s="268"/>
      <c r="EF161" s="268"/>
      <c r="EG161" s="268"/>
      <c r="EH161" s="268"/>
      <c r="EI161" s="268"/>
      <c r="EJ161" s="268"/>
      <c r="EK161" s="268"/>
      <c r="EL161" s="268"/>
      <c r="EM161" s="268"/>
    </row>
    <row r="162" spans="1:143" s="4" customFormat="1" x14ac:dyDescent="0.25">
      <c r="A162" s="1"/>
      <c r="B162" s="1"/>
      <c r="C162" s="1"/>
      <c r="D162" s="107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2"/>
      <c r="AO162" s="320"/>
      <c r="AP162" s="264"/>
      <c r="AQ162" s="264"/>
      <c r="AR162" s="264"/>
      <c r="AS162" s="264"/>
      <c r="AT162" s="264"/>
      <c r="AU162" s="264"/>
      <c r="AV162" s="264"/>
      <c r="AW162" s="264"/>
      <c r="AX162" s="264"/>
      <c r="AY162" s="264"/>
      <c r="AZ162" s="264"/>
      <c r="BA162" s="264"/>
      <c r="BB162" s="264"/>
      <c r="BC162" s="264"/>
      <c r="BD162" s="264"/>
      <c r="BE162" s="264"/>
      <c r="BF162" s="264"/>
      <c r="BG162" s="264"/>
      <c r="BH162" s="264"/>
      <c r="BI162" s="264"/>
      <c r="BJ162" s="264"/>
      <c r="BK162" s="264"/>
      <c r="BL162" s="264"/>
      <c r="BM162" s="264"/>
      <c r="BN162" s="264"/>
      <c r="BO162" s="264"/>
      <c r="BP162" s="264"/>
      <c r="BQ162" s="264"/>
      <c r="BR162" s="264"/>
      <c r="BS162" s="264"/>
      <c r="BT162" s="264"/>
      <c r="BU162" s="264"/>
      <c r="BV162" s="264"/>
      <c r="BW162" s="264"/>
      <c r="BX162" s="264"/>
      <c r="BY162" s="264"/>
      <c r="BZ162" s="264"/>
      <c r="CA162" s="264"/>
      <c r="CB162" s="264"/>
      <c r="CC162" s="264"/>
      <c r="CD162" s="264"/>
      <c r="CE162" s="264"/>
      <c r="CF162" s="264"/>
      <c r="CG162" s="264"/>
      <c r="CH162" s="264"/>
      <c r="CI162" s="264"/>
      <c r="CJ162" s="264"/>
      <c r="CK162" s="264"/>
      <c r="CL162" s="264"/>
      <c r="CM162" s="264"/>
      <c r="CN162" s="264"/>
      <c r="CO162" s="264"/>
      <c r="CP162" s="264"/>
      <c r="CQ162" s="264"/>
      <c r="CR162" s="264"/>
      <c r="CS162" s="264"/>
      <c r="CT162" s="264"/>
      <c r="CU162" s="264"/>
      <c r="CV162" s="264"/>
      <c r="CW162" s="264"/>
      <c r="CX162" s="264"/>
      <c r="CY162" s="264"/>
      <c r="CZ162" s="264"/>
      <c r="DA162" s="264"/>
      <c r="DB162" s="264"/>
      <c r="DC162" s="264"/>
      <c r="DD162" s="264"/>
      <c r="DE162" s="264"/>
      <c r="DF162" s="264"/>
      <c r="DG162" s="264"/>
      <c r="DH162" s="264"/>
      <c r="DI162" s="264"/>
      <c r="DJ162" s="264"/>
      <c r="DK162" s="264"/>
      <c r="DL162" s="264"/>
      <c r="DM162" s="264"/>
      <c r="DN162" s="264"/>
      <c r="DO162" s="264"/>
      <c r="DP162" s="264"/>
      <c r="DQ162" s="264"/>
      <c r="DR162" s="264"/>
      <c r="DS162" s="264"/>
      <c r="DT162" s="264"/>
      <c r="DU162" s="264"/>
      <c r="DV162" s="264"/>
      <c r="DW162" s="264"/>
      <c r="DX162" s="264"/>
      <c r="DY162" s="264"/>
      <c r="DZ162" s="264"/>
      <c r="EA162" s="264"/>
      <c r="EB162" s="264"/>
      <c r="EC162" s="264"/>
      <c r="ED162" s="264"/>
      <c r="EE162" s="264"/>
      <c r="EF162" s="264"/>
      <c r="EG162" s="264"/>
      <c r="EH162" s="264"/>
      <c r="EI162" s="264"/>
      <c r="EJ162" s="264"/>
      <c r="EK162" s="264"/>
      <c r="EL162" s="264"/>
      <c r="EM162" s="264"/>
    </row>
    <row r="163" spans="1:143" s="4" customFormat="1" x14ac:dyDescent="0.25">
      <c r="A163" s="1"/>
      <c r="B163" s="1"/>
      <c r="C163" s="1"/>
      <c r="D163" s="107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2"/>
      <c r="AO163" s="320"/>
      <c r="AP163" s="264"/>
      <c r="AQ163" s="264"/>
      <c r="AR163" s="264"/>
      <c r="AS163" s="264"/>
      <c r="AT163" s="264"/>
      <c r="AU163" s="264"/>
      <c r="AV163" s="264"/>
      <c r="AW163" s="264"/>
      <c r="AX163" s="264"/>
      <c r="AY163" s="264"/>
      <c r="AZ163" s="264"/>
      <c r="BA163" s="264"/>
      <c r="BB163" s="264"/>
      <c r="BC163" s="264"/>
      <c r="BD163" s="264"/>
      <c r="BE163" s="264"/>
      <c r="BF163" s="264"/>
      <c r="BG163" s="264"/>
      <c r="BH163" s="264"/>
      <c r="BI163" s="264"/>
      <c r="BJ163" s="264"/>
      <c r="BK163" s="264"/>
      <c r="BL163" s="264"/>
      <c r="BM163" s="264"/>
      <c r="BN163" s="264"/>
      <c r="BO163" s="264"/>
      <c r="BP163" s="264"/>
      <c r="BQ163" s="264"/>
      <c r="BR163" s="264"/>
      <c r="BS163" s="264"/>
      <c r="BT163" s="264"/>
      <c r="BU163" s="264"/>
      <c r="BV163" s="264"/>
      <c r="BW163" s="264"/>
      <c r="BX163" s="264"/>
      <c r="BY163" s="264"/>
      <c r="BZ163" s="264"/>
      <c r="CA163" s="264"/>
      <c r="CB163" s="264"/>
      <c r="CC163" s="264"/>
      <c r="CD163" s="264"/>
      <c r="CE163" s="264"/>
      <c r="CF163" s="264"/>
      <c r="CG163" s="264"/>
      <c r="CH163" s="264"/>
      <c r="CI163" s="264"/>
      <c r="CJ163" s="264"/>
      <c r="CK163" s="264"/>
      <c r="CL163" s="264"/>
      <c r="CM163" s="264"/>
      <c r="CN163" s="264"/>
      <c r="CO163" s="264"/>
      <c r="CP163" s="264"/>
      <c r="CQ163" s="264"/>
      <c r="CR163" s="264"/>
      <c r="CS163" s="264"/>
      <c r="CT163" s="264"/>
      <c r="CU163" s="264"/>
      <c r="CV163" s="264"/>
      <c r="CW163" s="264"/>
      <c r="CX163" s="264"/>
      <c r="CY163" s="264"/>
      <c r="CZ163" s="264"/>
      <c r="DA163" s="264"/>
      <c r="DB163" s="264"/>
      <c r="DC163" s="264"/>
      <c r="DD163" s="264"/>
      <c r="DE163" s="264"/>
      <c r="DF163" s="264"/>
      <c r="DG163" s="264"/>
      <c r="DH163" s="264"/>
      <c r="DI163" s="264"/>
      <c r="DJ163" s="264"/>
      <c r="DK163" s="264"/>
      <c r="DL163" s="264"/>
      <c r="DM163" s="264"/>
      <c r="DN163" s="264"/>
      <c r="DO163" s="264"/>
      <c r="DP163" s="264"/>
      <c r="DQ163" s="264"/>
      <c r="DR163" s="264"/>
      <c r="DS163" s="264"/>
      <c r="DT163" s="264"/>
      <c r="DU163" s="264"/>
      <c r="DV163" s="264"/>
      <c r="DW163" s="264"/>
      <c r="DX163" s="264"/>
      <c r="DY163" s="264"/>
      <c r="DZ163" s="264"/>
      <c r="EA163" s="264"/>
      <c r="EB163" s="264"/>
      <c r="EC163" s="264"/>
      <c r="ED163" s="264"/>
      <c r="EE163" s="264"/>
      <c r="EF163" s="264"/>
      <c r="EG163" s="264"/>
      <c r="EH163" s="264"/>
      <c r="EI163" s="264"/>
      <c r="EJ163" s="264"/>
      <c r="EK163" s="264"/>
      <c r="EL163" s="264"/>
      <c r="EM163" s="264"/>
    </row>
    <row r="188" spans="1:143" s="65" customFormat="1" x14ac:dyDescent="0.25">
      <c r="A188" s="1"/>
      <c r="B188" s="1"/>
      <c r="C188" s="1"/>
      <c r="D188" s="107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2"/>
      <c r="AO188" s="320"/>
      <c r="AP188" s="101"/>
      <c r="AQ188" s="101"/>
      <c r="AR188" s="101"/>
      <c r="AS188" s="101"/>
      <c r="AT188" s="101"/>
      <c r="AU188" s="101"/>
      <c r="AV188" s="101"/>
      <c r="AW188" s="101"/>
      <c r="AX188" s="101"/>
      <c r="AY188" s="101"/>
      <c r="AZ188" s="101"/>
      <c r="BA188" s="101"/>
      <c r="BB188" s="101"/>
      <c r="BC188" s="101"/>
      <c r="BD188" s="101"/>
      <c r="BE188" s="101"/>
      <c r="BF188" s="101"/>
      <c r="BG188" s="101"/>
      <c r="BH188" s="101"/>
      <c r="BI188" s="101"/>
      <c r="BJ188" s="101"/>
      <c r="BK188" s="101"/>
      <c r="BL188" s="101"/>
      <c r="BM188" s="101"/>
      <c r="BN188" s="101"/>
      <c r="BO188" s="101"/>
      <c r="BP188" s="101"/>
      <c r="BQ188" s="101"/>
      <c r="BR188" s="101"/>
      <c r="BS188" s="101"/>
      <c r="BT188" s="101"/>
      <c r="BU188" s="101"/>
      <c r="BV188" s="101"/>
      <c r="BW188" s="101"/>
      <c r="BX188" s="101"/>
      <c r="BY188" s="101"/>
      <c r="BZ188" s="101"/>
      <c r="CA188" s="101"/>
      <c r="CB188" s="101"/>
      <c r="CC188" s="101"/>
      <c r="CD188" s="101"/>
      <c r="CE188" s="101"/>
      <c r="CF188" s="101"/>
      <c r="CG188" s="101"/>
      <c r="CH188" s="101"/>
      <c r="CI188" s="101"/>
      <c r="CJ188" s="101"/>
      <c r="CK188" s="101"/>
      <c r="CL188" s="101"/>
      <c r="CM188" s="101"/>
      <c r="CN188" s="101"/>
      <c r="CO188" s="101"/>
      <c r="CP188" s="101"/>
      <c r="CQ188" s="101"/>
      <c r="CR188" s="101"/>
      <c r="CS188" s="101"/>
      <c r="CT188" s="101"/>
      <c r="CU188" s="101"/>
      <c r="CV188" s="101"/>
      <c r="CW188" s="101"/>
      <c r="CX188" s="101"/>
      <c r="CY188" s="101"/>
      <c r="CZ188" s="101"/>
      <c r="DA188" s="101"/>
      <c r="DB188" s="101"/>
      <c r="DC188" s="101"/>
      <c r="DD188" s="101"/>
      <c r="DE188" s="101"/>
      <c r="DF188" s="101"/>
      <c r="DG188" s="101"/>
      <c r="DH188" s="101"/>
      <c r="DI188" s="101"/>
      <c r="DJ188" s="101"/>
      <c r="DK188" s="101"/>
      <c r="DL188" s="101"/>
      <c r="DM188" s="101"/>
      <c r="DN188" s="101"/>
      <c r="DO188" s="101"/>
      <c r="DP188" s="101"/>
      <c r="DQ188" s="101"/>
      <c r="DR188" s="101"/>
      <c r="DS188" s="101"/>
      <c r="DT188" s="101"/>
      <c r="DU188" s="101"/>
      <c r="DV188" s="101"/>
      <c r="DW188" s="101"/>
      <c r="DX188" s="101"/>
      <c r="DY188" s="101"/>
      <c r="DZ188" s="101"/>
      <c r="EA188" s="101"/>
      <c r="EB188" s="101"/>
      <c r="EC188" s="101"/>
      <c r="ED188" s="101"/>
      <c r="EE188" s="101"/>
      <c r="EF188" s="101"/>
      <c r="EG188" s="101"/>
      <c r="EH188" s="101"/>
      <c r="EI188" s="101"/>
      <c r="EJ188" s="101"/>
      <c r="EK188" s="101"/>
      <c r="EL188" s="101"/>
      <c r="EM188" s="101"/>
    </row>
    <row r="189" spans="1:143" s="65" customFormat="1" x14ac:dyDescent="0.25">
      <c r="A189" s="1"/>
      <c r="B189" s="1"/>
      <c r="C189" s="1"/>
      <c r="D189" s="107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2"/>
      <c r="AO189" s="320"/>
      <c r="AP189" s="101"/>
      <c r="AQ189" s="101"/>
      <c r="AR189" s="101"/>
      <c r="AS189" s="101"/>
      <c r="AT189" s="101"/>
      <c r="AU189" s="101"/>
      <c r="AV189" s="101"/>
      <c r="AW189" s="101"/>
      <c r="AX189" s="101"/>
      <c r="AY189" s="101"/>
      <c r="AZ189" s="101"/>
      <c r="BA189" s="101"/>
      <c r="BB189" s="101"/>
      <c r="BC189" s="101"/>
      <c r="BD189" s="101"/>
      <c r="BE189" s="101"/>
      <c r="BF189" s="101"/>
      <c r="BG189" s="101"/>
      <c r="BH189" s="101"/>
      <c r="BI189" s="101"/>
      <c r="BJ189" s="101"/>
      <c r="BK189" s="101"/>
      <c r="BL189" s="101"/>
      <c r="BM189" s="101"/>
      <c r="BN189" s="101"/>
      <c r="BO189" s="101"/>
      <c r="BP189" s="101"/>
      <c r="BQ189" s="101"/>
      <c r="BR189" s="101"/>
      <c r="BS189" s="101"/>
      <c r="BT189" s="101"/>
      <c r="BU189" s="101"/>
      <c r="BV189" s="101"/>
      <c r="BW189" s="101"/>
      <c r="BX189" s="101"/>
      <c r="BY189" s="101"/>
      <c r="BZ189" s="101"/>
      <c r="CA189" s="101"/>
      <c r="CB189" s="101"/>
      <c r="CC189" s="101"/>
      <c r="CD189" s="101"/>
      <c r="CE189" s="101"/>
      <c r="CF189" s="101"/>
      <c r="CG189" s="101"/>
      <c r="CH189" s="101"/>
      <c r="CI189" s="101"/>
      <c r="CJ189" s="101"/>
      <c r="CK189" s="101"/>
      <c r="CL189" s="101"/>
      <c r="CM189" s="101"/>
      <c r="CN189" s="101"/>
      <c r="CO189" s="101"/>
      <c r="CP189" s="101"/>
      <c r="CQ189" s="101"/>
      <c r="CR189" s="101"/>
      <c r="CS189" s="101"/>
      <c r="CT189" s="101"/>
      <c r="CU189" s="101"/>
      <c r="CV189" s="101"/>
      <c r="CW189" s="101"/>
      <c r="CX189" s="101"/>
      <c r="CY189" s="101"/>
      <c r="CZ189" s="101"/>
      <c r="DA189" s="101"/>
      <c r="DB189" s="101"/>
      <c r="DC189" s="101"/>
      <c r="DD189" s="101"/>
      <c r="DE189" s="101"/>
      <c r="DF189" s="101"/>
      <c r="DG189" s="101"/>
      <c r="DH189" s="101"/>
      <c r="DI189" s="101"/>
      <c r="DJ189" s="101"/>
      <c r="DK189" s="101"/>
      <c r="DL189" s="101"/>
      <c r="DM189" s="101"/>
      <c r="DN189" s="101"/>
      <c r="DO189" s="101"/>
      <c r="DP189" s="101"/>
      <c r="DQ189" s="101"/>
      <c r="DR189" s="101"/>
      <c r="DS189" s="101"/>
      <c r="DT189" s="101"/>
      <c r="DU189" s="101"/>
      <c r="DV189" s="101"/>
      <c r="DW189" s="101"/>
      <c r="DX189" s="101"/>
      <c r="DY189" s="101"/>
      <c r="DZ189" s="101"/>
      <c r="EA189" s="101"/>
      <c r="EB189" s="101"/>
      <c r="EC189" s="101"/>
      <c r="ED189" s="101"/>
      <c r="EE189" s="101"/>
      <c r="EF189" s="101"/>
      <c r="EG189" s="101"/>
      <c r="EH189" s="101"/>
      <c r="EI189" s="101"/>
      <c r="EJ189" s="101"/>
      <c r="EK189" s="101"/>
      <c r="EL189" s="101"/>
      <c r="EM189" s="101"/>
    </row>
    <row r="190" spans="1:143" s="65" customFormat="1" x14ac:dyDescent="0.25">
      <c r="A190" s="1"/>
      <c r="B190" s="1"/>
      <c r="C190" s="1"/>
      <c r="D190" s="107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2"/>
      <c r="AO190" s="320"/>
      <c r="AP190" s="101"/>
      <c r="AQ190" s="101"/>
      <c r="AR190" s="101"/>
      <c r="AS190" s="101"/>
      <c r="AT190" s="101"/>
      <c r="AU190" s="101"/>
      <c r="AV190" s="101"/>
      <c r="AW190" s="101"/>
      <c r="AX190" s="101"/>
      <c r="AY190" s="101"/>
      <c r="AZ190" s="101"/>
      <c r="BA190" s="101"/>
      <c r="BB190" s="101"/>
      <c r="BC190" s="101"/>
      <c r="BD190" s="101"/>
      <c r="BE190" s="101"/>
      <c r="BF190" s="101"/>
      <c r="BG190" s="101"/>
      <c r="BH190" s="101"/>
      <c r="BI190" s="101"/>
      <c r="BJ190" s="101"/>
      <c r="BK190" s="101"/>
      <c r="BL190" s="101"/>
      <c r="BM190" s="101"/>
      <c r="BN190" s="101"/>
      <c r="BO190" s="101"/>
      <c r="BP190" s="101"/>
      <c r="BQ190" s="101"/>
      <c r="BR190" s="101"/>
      <c r="BS190" s="101"/>
      <c r="BT190" s="101"/>
      <c r="BU190" s="101"/>
      <c r="BV190" s="101"/>
      <c r="BW190" s="101"/>
      <c r="BX190" s="101"/>
      <c r="BY190" s="101"/>
      <c r="BZ190" s="101"/>
      <c r="CA190" s="101"/>
      <c r="CB190" s="101"/>
      <c r="CC190" s="101"/>
      <c r="CD190" s="101"/>
      <c r="CE190" s="101"/>
      <c r="CF190" s="101"/>
      <c r="CG190" s="101"/>
      <c r="CH190" s="101"/>
      <c r="CI190" s="101"/>
      <c r="CJ190" s="101"/>
      <c r="CK190" s="101"/>
      <c r="CL190" s="101"/>
      <c r="CM190" s="101"/>
      <c r="CN190" s="101"/>
      <c r="CO190" s="101"/>
      <c r="CP190" s="101"/>
      <c r="CQ190" s="101"/>
      <c r="CR190" s="101"/>
      <c r="CS190" s="101"/>
      <c r="CT190" s="101"/>
      <c r="CU190" s="101"/>
      <c r="CV190" s="101"/>
      <c r="CW190" s="101"/>
      <c r="CX190" s="101"/>
      <c r="CY190" s="101"/>
      <c r="CZ190" s="101"/>
      <c r="DA190" s="101"/>
      <c r="DB190" s="101"/>
      <c r="DC190" s="101"/>
      <c r="DD190" s="101"/>
      <c r="DE190" s="101"/>
      <c r="DF190" s="101"/>
      <c r="DG190" s="101"/>
      <c r="DH190" s="101"/>
      <c r="DI190" s="101"/>
      <c r="DJ190" s="101"/>
      <c r="DK190" s="101"/>
      <c r="DL190" s="101"/>
      <c r="DM190" s="101"/>
      <c r="DN190" s="101"/>
      <c r="DO190" s="101"/>
      <c r="DP190" s="101"/>
      <c r="DQ190" s="101"/>
      <c r="DR190" s="101"/>
      <c r="DS190" s="101"/>
      <c r="DT190" s="101"/>
      <c r="DU190" s="101"/>
      <c r="DV190" s="101"/>
      <c r="DW190" s="101"/>
      <c r="DX190" s="101"/>
      <c r="DY190" s="101"/>
      <c r="DZ190" s="101"/>
      <c r="EA190" s="101"/>
      <c r="EB190" s="101"/>
      <c r="EC190" s="101"/>
      <c r="ED190" s="101"/>
      <c r="EE190" s="101"/>
      <c r="EF190" s="101"/>
      <c r="EG190" s="101"/>
      <c r="EH190" s="101"/>
      <c r="EI190" s="101"/>
      <c r="EJ190" s="101"/>
      <c r="EK190" s="101"/>
      <c r="EL190" s="101"/>
      <c r="EM190" s="101"/>
    </row>
    <row r="191" spans="1:143" s="68" customFormat="1" x14ac:dyDescent="0.25">
      <c r="A191" s="1"/>
      <c r="B191" s="1"/>
      <c r="C191" s="1"/>
      <c r="D191" s="107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2"/>
      <c r="AO191" s="320"/>
      <c r="AP191" s="269"/>
      <c r="AQ191" s="269"/>
      <c r="AR191" s="269"/>
      <c r="AS191" s="269"/>
      <c r="AT191" s="269"/>
      <c r="AU191" s="269"/>
      <c r="AV191" s="269"/>
      <c r="AW191" s="269"/>
      <c r="AX191" s="269"/>
      <c r="AY191" s="269"/>
      <c r="AZ191" s="269"/>
      <c r="BA191" s="269"/>
      <c r="BB191" s="269"/>
      <c r="BC191" s="269"/>
      <c r="BD191" s="269"/>
      <c r="BE191" s="269"/>
      <c r="BF191" s="269"/>
      <c r="BG191" s="269"/>
      <c r="BH191" s="269"/>
      <c r="BI191" s="269"/>
      <c r="BJ191" s="269"/>
      <c r="BK191" s="269"/>
      <c r="BL191" s="269"/>
      <c r="BM191" s="269"/>
      <c r="BN191" s="269"/>
      <c r="BO191" s="269"/>
      <c r="BP191" s="269"/>
      <c r="BQ191" s="269"/>
      <c r="BR191" s="269"/>
      <c r="BS191" s="269"/>
      <c r="BT191" s="269"/>
      <c r="BU191" s="269"/>
      <c r="BV191" s="269"/>
      <c r="BW191" s="269"/>
      <c r="BX191" s="269"/>
      <c r="BY191" s="269"/>
      <c r="BZ191" s="269"/>
      <c r="CA191" s="269"/>
      <c r="CB191" s="269"/>
      <c r="CC191" s="269"/>
      <c r="CD191" s="269"/>
      <c r="CE191" s="269"/>
      <c r="CF191" s="269"/>
      <c r="CG191" s="269"/>
      <c r="CH191" s="269"/>
      <c r="CI191" s="269"/>
      <c r="CJ191" s="269"/>
      <c r="CK191" s="269"/>
      <c r="CL191" s="269"/>
      <c r="CM191" s="269"/>
      <c r="CN191" s="269"/>
      <c r="CO191" s="269"/>
      <c r="CP191" s="269"/>
      <c r="CQ191" s="269"/>
      <c r="CR191" s="269"/>
      <c r="CS191" s="269"/>
      <c r="CT191" s="269"/>
      <c r="CU191" s="269"/>
      <c r="CV191" s="269"/>
      <c r="CW191" s="269"/>
      <c r="CX191" s="269"/>
      <c r="CY191" s="269"/>
      <c r="CZ191" s="269"/>
      <c r="DA191" s="269"/>
      <c r="DB191" s="269"/>
      <c r="DC191" s="269"/>
      <c r="DD191" s="269"/>
      <c r="DE191" s="269"/>
      <c r="DF191" s="269"/>
      <c r="DG191" s="269"/>
      <c r="DH191" s="269"/>
      <c r="DI191" s="269"/>
      <c r="DJ191" s="269"/>
      <c r="DK191" s="269"/>
      <c r="DL191" s="269"/>
      <c r="DM191" s="269"/>
      <c r="DN191" s="269"/>
      <c r="DO191" s="269"/>
      <c r="DP191" s="269"/>
      <c r="DQ191" s="269"/>
      <c r="DR191" s="269"/>
      <c r="DS191" s="269"/>
      <c r="DT191" s="269"/>
      <c r="DU191" s="269"/>
      <c r="DV191" s="269"/>
      <c r="DW191" s="269"/>
      <c r="DX191" s="269"/>
      <c r="DY191" s="269"/>
      <c r="DZ191" s="269"/>
      <c r="EA191" s="269"/>
      <c r="EB191" s="269"/>
      <c r="EC191" s="269"/>
      <c r="ED191" s="269"/>
      <c r="EE191" s="269"/>
      <c r="EF191" s="269"/>
      <c r="EG191" s="269"/>
      <c r="EH191" s="269"/>
      <c r="EI191" s="269"/>
      <c r="EJ191" s="269"/>
      <c r="EK191" s="269"/>
      <c r="EL191" s="269"/>
      <c r="EM191" s="269"/>
    </row>
    <row r="192" spans="1:143" s="68" customFormat="1" x14ac:dyDescent="0.25">
      <c r="A192" s="1"/>
      <c r="B192" s="1"/>
      <c r="C192" s="1"/>
      <c r="D192" s="107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2"/>
      <c r="AO192" s="320"/>
      <c r="AP192" s="269"/>
      <c r="AQ192" s="269"/>
      <c r="AR192" s="269"/>
      <c r="AS192" s="269"/>
      <c r="AT192" s="269"/>
      <c r="AU192" s="269"/>
      <c r="AV192" s="269"/>
      <c r="AW192" s="269"/>
      <c r="AX192" s="269"/>
      <c r="AY192" s="269"/>
      <c r="AZ192" s="269"/>
      <c r="BA192" s="269"/>
      <c r="BB192" s="269"/>
      <c r="BC192" s="269"/>
      <c r="BD192" s="269"/>
      <c r="BE192" s="269"/>
      <c r="BF192" s="269"/>
      <c r="BG192" s="269"/>
      <c r="BH192" s="269"/>
      <c r="BI192" s="269"/>
      <c r="BJ192" s="269"/>
      <c r="BK192" s="269"/>
      <c r="BL192" s="269"/>
      <c r="BM192" s="269"/>
      <c r="BN192" s="269"/>
      <c r="BO192" s="269"/>
      <c r="BP192" s="269"/>
      <c r="BQ192" s="269"/>
      <c r="BR192" s="269"/>
      <c r="BS192" s="269"/>
      <c r="BT192" s="269"/>
      <c r="BU192" s="269"/>
      <c r="BV192" s="269"/>
      <c r="BW192" s="269"/>
      <c r="BX192" s="269"/>
      <c r="BY192" s="269"/>
      <c r="BZ192" s="269"/>
      <c r="CA192" s="269"/>
      <c r="CB192" s="269"/>
      <c r="CC192" s="269"/>
      <c r="CD192" s="269"/>
      <c r="CE192" s="269"/>
      <c r="CF192" s="269"/>
      <c r="CG192" s="269"/>
      <c r="CH192" s="269"/>
      <c r="CI192" s="269"/>
      <c r="CJ192" s="269"/>
      <c r="CK192" s="269"/>
      <c r="CL192" s="269"/>
      <c r="CM192" s="269"/>
      <c r="CN192" s="269"/>
      <c r="CO192" s="269"/>
      <c r="CP192" s="269"/>
      <c r="CQ192" s="269"/>
      <c r="CR192" s="269"/>
      <c r="CS192" s="269"/>
      <c r="CT192" s="269"/>
      <c r="CU192" s="269"/>
      <c r="CV192" s="269"/>
      <c r="CW192" s="269"/>
      <c r="CX192" s="269"/>
      <c r="CY192" s="269"/>
      <c r="CZ192" s="269"/>
      <c r="DA192" s="269"/>
      <c r="DB192" s="269"/>
      <c r="DC192" s="269"/>
      <c r="DD192" s="269"/>
      <c r="DE192" s="269"/>
      <c r="DF192" s="269"/>
      <c r="DG192" s="269"/>
      <c r="DH192" s="269"/>
      <c r="DI192" s="269"/>
      <c r="DJ192" s="269"/>
      <c r="DK192" s="269"/>
      <c r="DL192" s="269"/>
      <c r="DM192" s="269"/>
      <c r="DN192" s="269"/>
      <c r="DO192" s="269"/>
      <c r="DP192" s="269"/>
      <c r="DQ192" s="269"/>
      <c r="DR192" s="269"/>
      <c r="DS192" s="269"/>
      <c r="DT192" s="269"/>
      <c r="DU192" s="269"/>
      <c r="DV192" s="269"/>
      <c r="DW192" s="269"/>
      <c r="DX192" s="269"/>
      <c r="DY192" s="269"/>
      <c r="DZ192" s="269"/>
      <c r="EA192" s="269"/>
      <c r="EB192" s="269"/>
      <c r="EC192" s="269"/>
      <c r="ED192" s="269"/>
      <c r="EE192" s="269"/>
      <c r="EF192" s="269"/>
      <c r="EG192" s="269"/>
      <c r="EH192" s="269"/>
      <c r="EI192" s="269"/>
      <c r="EJ192" s="269"/>
      <c r="EK192" s="269"/>
      <c r="EL192" s="269"/>
      <c r="EM192" s="269"/>
    </row>
  </sheetData>
  <mergeCells count="27">
    <mergeCell ref="E108:N110"/>
    <mergeCell ref="A114:AO115"/>
    <mergeCell ref="AN19:AN21"/>
    <mergeCell ref="A19:A21"/>
    <mergeCell ref="A22:AO22"/>
    <mergeCell ref="O19:S19"/>
    <mergeCell ref="T19:X19"/>
    <mergeCell ref="Y19:AC19"/>
    <mergeCell ref="AD19:AH19"/>
    <mergeCell ref="AI19:AM19"/>
    <mergeCell ref="AI20:AK20"/>
    <mergeCell ref="B19:B21"/>
    <mergeCell ref="D19:D21"/>
    <mergeCell ref="E19:I19"/>
    <mergeCell ref="J19:N19"/>
    <mergeCell ref="AO19:AO21"/>
    <mergeCell ref="AD20:AF20"/>
    <mergeCell ref="E20:G20"/>
    <mergeCell ref="J20:L20"/>
    <mergeCell ref="O20:Q20"/>
    <mergeCell ref="T20:V20"/>
    <mergeCell ref="Y20:AA20"/>
    <mergeCell ref="A1:AH1"/>
    <mergeCell ref="A2:AH2"/>
    <mergeCell ref="A3:AH3"/>
    <mergeCell ref="A4:AH4"/>
    <mergeCell ref="A5:AH5"/>
  </mergeCells>
  <pageMargins left="0.11811023622047245" right="0.11811023622047245" top="0.15748031496062992" bottom="0.15748031496062992" header="0.11811023622047245" footer="0.11811023622047245"/>
  <pageSetup paperSize="8" scale="5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102"/>
  <sheetViews>
    <sheetView workbookViewId="0">
      <selection activeCell="A3" sqref="A3:A102"/>
    </sheetView>
  </sheetViews>
  <sheetFormatPr defaultRowHeight="15" x14ac:dyDescent="0.25"/>
  <cols>
    <col min="2" max="2" width="73" bestFit="1" customWidth="1"/>
    <col min="3" max="3" width="20.28515625" bestFit="1" customWidth="1"/>
  </cols>
  <sheetData>
    <row r="3" spans="1:3" x14ac:dyDescent="0.25">
      <c r="A3" t="s">
        <v>291</v>
      </c>
      <c r="B3" s="318" t="s">
        <v>366</v>
      </c>
      <c r="C3" t="s">
        <v>365</v>
      </c>
    </row>
    <row r="4" spans="1:3" x14ac:dyDescent="0.25">
      <c r="A4" t="s">
        <v>292</v>
      </c>
      <c r="B4" s="3">
        <v>0</v>
      </c>
      <c r="C4" s="317">
        <v>195</v>
      </c>
    </row>
    <row r="5" spans="1:3" x14ac:dyDescent="0.25">
      <c r="A5" t="s">
        <v>293</v>
      </c>
      <c r="B5" s="319">
        <v>0</v>
      </c>
      <c r="C5" s="317">
        <v>0</v>
      </c>
    </row>
    <row r="6" spans="1:3" x14ac:dyDescent="0.25">
      <c r="A6" t="s">
        <v>294</v>
      </c>
      <c r="B6" s="319" t="s">
        <v>87</v>
      </c>
      <c r="C6" s="317">
        <v>195</v>
      </c>
    </row>
    <row r="7" spans="1:3" x14ac:dyDescent="0.25">
      <c r="A7" t="s">
        <v>295</v>
      </c>
      <c r="B7" s="3" t="s">
        <v>128</v>
      </c>
      <c r="C7" s="317">
        <v>6</v>
      </c>
    </row>
    <row r="8" spans="1:3" x14ac:dyDescent="0.25">
      <c r="A8" t="s">
        <v>296</v>
      </c>
      <c r="B8" s="319" t="s">
        <v>127</v>
      </c>
      <c r="C8" s="317">
        <v>6</v>
      </c>
    </row>
    <row r="9" spans="1:3" x14ac:dyDescent="0.25">
      <c r="A9" t="s">
        <v>297</v>
      </c>
      <c r="B9" s="3" t="s">
        <v>33</v>
      </c>
      <c r="C9" s="317">
        <v>15</v>
      </c>
    </row>
    <row r="10" spans="1:3" x14ac:dyDescent="0.25">
      <c r="A10" t="s">
        <v>298</v>
      </c>
      <c r="B10" s="319" t="s">
        <v>114</v>
      </c>
      <c r="C10" s="317">
        <v>6</v>
      </c>
    </row>
    <row r="11" spans="1:3" x14ac:dyDescent="0.25">
      <c r="A11" t="s">
        <v>368</v>
      </c>
      <c r="B11" s="319" t="s">
        <v>74</v>
      </c>
      <c r="C11" s="317">
        <v>5</v>
      </c>
    </row>
    <row r="12" spans="1:3" x14ac:dyDescent="0.25">
      <c r="A12" t="s">
        <v>299</v>
      </c>
      <c r="B12" s="319" t="s">
        <v>111</v>
      </c>
      <c r="C12" s="317">
        <v>4</v>
      </c>
    </row>
    <row r="13" spans="1:3" x14ac:dyDescent="0.25">
      <c r="A13" t="s">
        <v>300</v>
      </c>
      <c r="B13" s="3" t="s">
        <v>65</v>
      </c>
      <c r="C13" s="317">
        <v>12</v>
      </c>
    </row>
    <row r="14" spans="1:3" x14ac:dyDescent="0.25">
      <c r="A14" t="s">
        <v>301</v>
      </c>
      <c r="B14" s="319" t="s">
        <v>122</v>
      </c>
      <c r="C14" s="317">
        <v>6</v>
      </c>
    </row>
    <row r="15" spans="1:3" x14ac:dyDescent="0.25">
      <c r="A15" t="s">
        <v>302</v>
      </c>
      <c r="B15" s="319" t="s">
        <v>72</v>
      </c>
      <c r="C15" s="317">
        <v>6</v>
      </c>
    </row>
    <row r="16" spans="1:3" x14ac:dyDescent="0.25">
      <c r="A16" t="s">
        <v>303</v>
      </c>
      <c r="B16" s="3" t="s">
        <v>40</v>
      </c>
      <c r="C16" s="317">
        <v>20</v>
      </c>
    </row>
    <row r="17" spans="1:3" x14ac:dyDescent="0.25">
      <c r="A17" t="s">
        <v>304</v>
      </c>
      <c r="B17" s="319" t="s">
        <v>63</v>
      </c>
      <c r="C17" s="317">
        <v>0</v>
      </c>
    </row>
    <row r="18" spans="1:3" x14ac:dyDescent="0.25">
      <c r="A18" t="s">
        <v>305</v>
      </c>
      <c r="B18" s="319" t="s">
        <v>143</v>
      </c>
      <c r="C18" s="317">
        <v>5</v>
      </c>
    </row>
    <row r="19" spans="1:3" x14ac:dyDescent="0.25">
      <c r="A19" t="s">
        <v>306</v>
      </c>
      <c r="B19" s="319" t="s">
        <v>39</v>
      </c>
      <c r="C19" s="317">
        <v>5</v>
      </c>
    </row>
    <row r="20" spans="1:3" x14ac:dyDescent="0.25">
      <c r="A20" t="s">
        <v>369</v>
      </c>
      <c r="B20" s="319" t="s">
        <v>54</v>
      </c>
      <c r="C20" s="317">
        <v>5</v>
      </c>
    </row>
    <row r="21" spans="1:3" x14ac:dyDescent="0.25">
      <c r="A21" t="s">
        <v>307</v>
      </c>
      <c r="B21" s="319" t="s">
        <v>55</v>
      </c>
      <c r="C21" s="317">
        <v>5</v>
      </c>
    </row>
    <row r="22" spans="1:3" x14ac:dyDescent="0.25">
      <c r="A22" t="s">
        <v>308</v>
      </c>
      <c r="B22" s="3" t="s">
        <v>51</v>
      </c>
      <c r="C22" s="317">
        <v>4</v>
      </c>
    </row>
    <row r="23" spans="1:3" x14ac:dyDescent="0.25">
      <c r="A23" t="s">
        <v>309</v>
      </c>
      <c r="B23" s="319" t="s">
        <v>50</v>
      </c>
      <c r="C23" s="317">
        <v>4</v>
      </c>
    </row>
    <row r="24" spans="1:3" x14ac:dyDescent="0.25">
      <c r="A24" t="s">
        <v>310</v>
      </c>
      <c r="B24" s="3" t="s">
        <v>61</v>
      </c>
      <c r="C24" s="317">
        <v>30</v>
      </c>
    </row>
    <row r="25" spans="1:3" x14ac:dyDescent="0.25">
      <c r="A25" t="s">
        <v>311</v>
      </c>
      <c r="B25" s="319" t="s">
        <v>124</v>
      </c>
      <c r="C25" s="317">
        <v>5</v>
      </c>
    </row>
    <row r="26" spans="1:3" x14ac:dyDescent="0.25">
      <c r="A26" t="s">
        <v>312</v>
      </c>
      <c r="B26" s="319" t="s">
        <v>60</v>
      </c>
      <c r="C26" s="317">
        <v>6</v>
      </c>
    </row>
    <row r="27" spans="1:3" x14ac:dyDescent="0.25">
      <c r="A27" t="s">
        <v>313</v>
      </c>
      <c r="B27" s="319" t="s">
        <v>126</v>
      </c>
      <c r="C27" s="317">
        <v>4</v>
      </c>
    </row>
    <row r="28" spans="1:3" x14ac:dyDescent="0.25">
      <c r="A28" t="s">
        <v>314</v>
      </c>
      <c r="B28" s="319" t="s">
        <v>89</v>
      </c>
      <c r="C28" s="317">
        <v>2</v>
      </c>
    </row>
    <row r="29" spans="1:3" x14ac:dyDescent="0.25">
      <c r="A29" t="s">
        <v>315</v>
      </c>
      <c r="B29" s="319" t="s">
        <v>91</v>
      </c>
      <c r="C29" s="317">
        <v>3</v>
      </c>
    </row>
    <row r="30" spans="1:3" x14ac:dyDescent="0.25">
      <c r="A30" t="s">
        <v>316</v>
      </c>
      <c r="B30" s="319" t="s">
        <v>271</v>
      </c>
      <c r="C30" s="317">
        <v>10</v>
      </c>
    </row>
    <row r="31" spans="1:3" x14ac:dyDescent="0.25">
      <c r="A31" t="s">
        <v>370</v>
      </c>
      <c r="B31" s="3" t="s">
        <v>136</v>
      </c>
      <c r="C31" s="317">
        <v>4</v>
      </c>
    </row>
    <row r="32" spans="1:3" x14ac:dyDescent="0.25">
      <c r="A32" t="s">
        <v>317</v>
      </c>
      <c r="B32" s="319" t="s">
        <v>99</v>
      </c>
      <c r="C32" s="317">
        <v>4</v>
      </c>
    </row>
    <row r="33" spans="1:3" x14ac:dyDescent="0.25">
      <c r="A33" t="s">
        <v>318</v>
      </c>
      <c r="B33" s="3" t="s">
        <v>67</v>
      </c>
      <c r="C33" s="317">
        <v>5</v>
      </c>
    </row>
    <row r="34" spans="1:3" x14ac:dyDescent="0.25">
      <c r="A34" t="s">
        <v>319</v>
      </c>
      <c r="B34" s="319" t="s">
        <v>73</v>
      </c>
      <c r="C34" s="317">
        <v>0</v>
      </c>
    </row>
    <row r="35" spans="1:3" x14ac:dyDescent="0.25">
      <c r="A35" t="s">
        <v>320</v>
      </c>
      <c r="B35" s="319" t="s">
        <v>66</v>
      </c>
      <c r="C35" s="317">
        <v>5</v>
      </c>
    </row>
    <row r="36" spans="1:3" x14ac:dyDescent="0.25">
      <c r="A36" t="s">
        <v>321</v>
      </c>
      <c r="B36" s="3" t="s">
        <v>46</v>
      </c>
      <c r="C36" s="317">
        <v>5</v>
      </c>
    </row>
    <row r="37" spans="1:3" x14ac:dyDescent="0.25">
      <c r="A37" t="s">
        <v>322</v>
      </c>
      <c r="B37" s="319" t="s">
        <v>45</v>
      </c>
      <c r="C37" s="317">
        <v>5</v>
      </c>
    </row>
    <row r="38" spans="1:3" x14ac:dyDescent="0.25">
      <c r="A38" t="s">
        <v>323</v>
      </c>
      <c r="B38" s="3" t="s">
        <v>35</v>
      </c>
      <c r="C38" s="317">
        <v>5</v>
      </c>
    </row>
    <row r="39" spans="1:3" x14ac:dyDescent="0.25">
      <c r="A39" t="s">
        <v>324</v>
      </c>
      <c r="B39" s="319" t="s">
        <v>68</v>
      </c>
      <c r="C39" s="317">
        <v>5</v>
      </c>
    </row>
    <row r="40" spans="1:3" x14ac:dyDescent="0.25">
      <c r="A40" t="s">
        <v>325</v>
      </c>
      <c r="B40" s="3" t="s">
        <v>44</v>
      </c>
      <c r="C40" s="317">
        <v>5</v>
      </c>
    </row>
    <row r="41" spans="1:3" x14ac:dyDescent="0.25">
      <c r="A41" t="s">
        <v>371</v>
      </c>
      <c r="B41" s="319" t="s">
        <v>41</v>
      </c>
      <c r="C41" s="317">
        <v>5</v>
      </c>
    </row>
    <row r="42" spans="1:3" x14ac:dyDescent="0.25">
      <c r="A42" t="s">
        <v>326</v>
      </c>
      <c r="B42" s="3" t="s">
        <v>139</v>
      </c>
      <c r="C42" s="317">
        <v>0</v>
      </c>
    </row>
    <row r="43" spans="1:3" x14ac:dyDescent="0.25">
      <c r="A43" t="s">
        <v>327</v>
      </c>
      <c r="B43" s="319" t="s">
        <v>147</v>
      </c>
      <c r="C43" s="317">
        <v>0</v>
      </c>
    </row>
    <row r="44" spans="1:3" x14ac:dyDescent="0.25">
      <c r="A44" t="s">
        <v>328</v>
      </c>
      <c r="B44" s="319" t="s">
        <v>148</v>
      </c>
      <c r="C44" s="317">
        <v>0</v>
      </c>
    </row>
    <row r="45" spans="1:3" x14ac:dyDescent="0.25">
      <c r="A45" t="s">
        <v>329</v>
      </c>
      <c r="B45" s="3" t="s">
        <v>83</v>
      </c>
      <c r="C45" s="317">
        <v>0</v>
      </c>
    </row>
    <row r="46" spans="1:3" x14ac:dyDescent="0.25">
      <c r="A46" t="s">
        <v>330</v>
      </c>
      <c r="B46" s="319" t="s">
        <v>81</v>
      </c>
      <c r="C46" s="317">
        <v>0</v>
      </c>
    </row>
    <row r="47" spans="1:3" x14ac:dyDescent="0.25">
      <c r="A47" t="s">
        <v>331</v>
      </c>
      <c r="B47" s="319" t="s">
        <v>84</v>
      </c>
      <c r="C47" s="317">
        <v>0</v>
      </c>
    </row>
    <row r="48" spans="1:3" x14ac:dyDescent="0.25">
      <c r="A48" t="s">
        <v>372</v>
      </c>
      <c r="B48" s="319" t="s">
        <v>85</v>
      </c>
      <c r="C48" s="317">
        <v>0</v>
      </c>
    </row>
    <row r="49" spans="1:3" x14ac:dyDescent="0.25">
      <c r="A49" t="s">
        <v>332</v>
      </c>
      <c r="B49" s="319" t="s">
        <v>145</v>
      </c>
      <c r="C49" s="317">
        <v>0</v>
      </c>
    </row>
    <row r="50" spans="1:3" x14ac:dyDescent="0.25">
      <c r="A50" t="s">
        <v>333</v>
      </c>
      <c r="B50" s="319" t="s">
        <v>146</v>
      </c>
      <c r="C50" s="317">
        <v>0</v>
      </c>
    </row>
    <row r="51" spans="1:3" x14ac:dyDescent="0.25">
      <c r="A51" t="s">
        <v>334</v>
      </c>
      <c r="B51" s="319" t="s">
        <v>86</v>
      </c>
      <c r="C51" s="317">
        <v>0</v>
      </c>
    </row>
    <row r="52" spans="1:3" x14ac:dyDescent="0.25">
      <c r="A52" t="s">
        <v>335</v>
      </c>
      <c r="B52" s="3" t="s">
        <v>137</v>
      </c>
      <c r="C52" s="317">
        <v>5</v>
      </c>
    </row>
    <row r="53" spans="1:3" x14ac:dyDescent="0.25">
      <c r="A53" t="s">
        <v>336</v>
      </c>
      <c r="B53" s="319" t="s">
        <v>108</v>
      </c>
      <c r="C53" s="317">
        <v>5</v>
      </c>
    </row>
    <row r="54" spans="1:3" x14ac:dyDescent="0.25">
      <c r="A54" t="s">
        <v>373</v>
      </c>
      <c r="B54" s="3" t="s">
        <v>76</v>
      </c>
      <c r="C54" s="317">
        <v>8</v>
      </c>
    </row>
    <row r="55" spans="1:3" x14ac:dyDescent="0.25">
      <c r="A55" t="s">
        <v>337</v>
      </c>
      <c r="B55" s="319" t="s">
        <v>120</v>
      </c>
      <c r="C55" s="317">
        <v>4</v>
      </c>
    </row>
    <row r="56" spans="1:3" x14ac:dyDescent="0.25">
      <c r="A56" t="s">
        <v>338</v>
      </c>
      <c r="B56" s="319" t="s">
        <v>75</v>
      </c>
      <c r="C56" s="317">
        <v>4</v>
      </c>
    </row>
    <row r="57" spans="1:3" x14ac:dyDescent="0.25">
      <c r="A57" t="s">
        <v>339</v>
      </c>
      <c r="B57" s="3" t="s">
        <v>272</v>
      </c>
      <c r="C57" s="317">
        <v>5</v>
      </c>
    </row>
    <row r="58" spans="1:3" x14ac:dyDescent="0.25">
      <c r="A58" t="s">
        <v>340</v>
      </c>
      <c r="B58" s="319" t="s">
        <v>48</v>
      </c>
      <c r="C58" s="317">
        <v>5</v>
      </c>
    </row>
    <row r="59" spans="1:3" x14ac:dyDescent="0.25">
      <c r="A59" t="s">
        <v>341</v>
      </c>
      <c r="B59" s="3" t="s">
        <v>106</v>
      </c>
      <c r="C59" s="317">
        <v>4</v>
      </c>
    </row>
    <row r="60" spans="1:3" x14ac:dyDescent="0.25">
      <c r="A60" t="s">
        <v>342</v>
      </c>
      <c r="B60" s="319" t="s">
        <v>107</v>
      </c>
      <c r="C60" s="317">
        <v>4</v>
      </c>
    </row>
    <row r="61" spans="1:3" x14ac:dyDescent="0.25">
      <c r="A61" t="s">
        <v>343</v>
      </c>
      <c r="B61" s="3" t="s">
        <v>69</v>
      </c>
      <c r="C61" s="317">
        <v>8</v>
      </c>
    </row>
    <row r="62" spans="1:3" x14ac:dyDescent="0.25">
      <c r="A62" t="s">
        <v>344</v>
      </c>
      <c r="B62" s="319" t="s">
        <v>153</v>
      </c>
      <c r="C62" s="317">
        <v>4</v>
      </c>
    </row>
    <row r="63" spans="1:3" x14ac:dyDescent="0.25">
      <c r="A63" t="s">
        <v>374</v>
      </c>
      <c r="B63" s="319" t="s">
        <v>154</v>
      </c>
      <c r="C63" s="317">
        <v>4</v>
      </c>
    </row>
    <row r="64" spans="1:3" x14ac:dyDescent="0.25">
      <c r="A64" t="s">
        <v>375</v>
      </c>
      <c r="B64" s="3" t="s">
        <v>79</v>
      </c>
      <c r="C64" s="317">
        <v>5</v>
      </c>
    </row>
    <row r="65" spans="1:3" x14ac:dyDescent="0.25">
      <c r="A65" t="s">
        <v>376</v>
      </c>
      <c r="B65" s="319" t="s">
        <v>78</v>
      </c>
      <c r="C65" s="317">
        <v>5</v>
      </c>
    </row>
    <row r="66" spans="1:3" x14ac:dyDescent="0.25">
      <c r="A66" t="s">
        <v>377</v>
      </c>
      <c r="B66" s="3" t="s">
        <v>113</v>
      </c>
      <c r="C66" s="317">
        <v>9</v>
      </c>
    </row>
    <row r="67" spans="1:3" x14ac:dyDescent="0.25">
      <c r="A67" t="s">
        <v>345</v>
      </c>
      <c r="B67" s="319" t="s">
        <v>112</v>
      </c>
      <c r="C67" s="317">
        <v>5</v>
      </c>
    </row>
    <row r="68" spans="1:3" x14ac:dyDescent="0.25">
      <c r="A68" t="s">
        <v>346</v>
      </c>
      <c r="B68" s="319" t="s">
        <v>31</v>
      </c>
      <c r="C68" s="317">
        <v>4</v>
      </c>
    </row>
    <row r="69" spans="1:3" x14ac:dyDescent="0.25">
      <c r="A69" t="s">
        <v>347</v>
      </c>
      <c r="B69" s="3" t="s">
        <v>77</v>
      </c>
      <c r="C69" s="317">
        <v>4</v>
      </c>
    </row>
    <row r="70" spans="1:3" x14ac:dyDescent="0.25">
      <c r="A70" t="s">
        <v>348</v>
      </c>
      <c r="B70" s="319" t="s">
        <v>152</v>
      </c>
      <c r="C70" s="317">
        <v>4</v>
      </c>
    </row>
    <row r="71" spans="1:3" x14ac:dyDescent="0.25">
      <c r="A71" t="s">
        <v>349</v>
      </c>
      <c r="B71" s="3" t="s">
        <v>129</v>
      </c>
      <c r="C71" s="317">
        <v>5</v>
      </c>
    </row>
    <row r="72" spans="1:3" x14ac:dyDescent="0.25">
      <c r="A72" t="s">
        <v>350</v>
      </c>
      <c r="B72" s="319" t="s">
        <v>34</v>
      </c>
      <c r="C72" s="317">
        <v>5</v>
      </c>
    </row>
    <row r="73" spans="1:3" x14ac:dyDescent="0.25">
      <c r="A73" t="s">
        <v>351</v>
      </c>
      <c r="B73" s="3" t="s">
        <v>90</v>
      </c>
      <c r="C73" s="317">
        <v>35</v>
      </c>
    </row>
    <row r="74" spans="1:3" x14ac:dyDescent="0.25">
      <c r="A74" t="s">
        <v>352</v>
      </c>
      <c r="B74" s="319" t="s">
        <v>117</v>
      </c>
      <c r="C74" s="317">
        <v>5</v>
      </c>
    </row>
    <row r="75" spans="1:3" x14ac:dyDescent="0.25">
      <c r="A75" t="s">
        <v>353</v>
      </c>
      <c r="B75" s="319" t="s">
        <v>118</v>
      </c>
      <c r="C75" s="317">
        <v>6</v>
      </c>
    </row>
    <row r="76" spans="1:3" x14ac:dyDescent="0.25">
      <c r="A76" t="s">
        <v>354</v>
      </c>
      <c r="B76" s="319" t="s">
        <v>116</v>
      </c>
      <c r="C76" s="317">
        <v>4</v>
      </c>
    </row>
    <row r="77" spans="1:3" x14ac:dyDescent="0.25">
      <c r="A77" t="s">
        <v>355</v>
      </c>
      <c r="B77" s="319" t="s">
        <v>103</v>
      </c>
      <c r="C77" s="317">
        <v>0</v>
      </c>
    </row>
    <row r="78" spans="1:3" x14ac:dyDescent="0.25">
      <c r="A78" t="s">
        <v>356</v>
      </c>
      <c r="B78" s="319" t="s">
        <v>101</v>
      </c>
      <c r="C78" s="317">
        <v>20</v>
      </c>
    </row>
    <row r="79" spans="1:3" x14ac:dyDescent="0.25">
      <c r="A79" t="s">
        <v>357</v>
      </c>
      <c r="B79" s="3" t="s">
        <v>37</v>
      </c>
      <c r="C79" s="317">
        <v>8</v>
      </c>
    </row>
    <row r="80" spans="1:3" x14ac:dyDescent="0.25">
      <c r="A80" t="s">
        <v>358</v>
      </c>
      <c r="B80" s="319" t="s">
        <v>38</v>
      </c>
      <c r="C80" s="317">
        <v>4</v>
      </c>
    </row>
    <row r="81" spans="1:3" x14ac:dyDescent="0.25">
      <c r="A81" t="s">
        <v>359</v>
      </c>
      <c r="B81" s="319" t="s">
        <v>36</v>
      </c>
      <c r="C81" s="317">
        <v>4</v>
      </c>
    </row>
    <row r="82" spans="1:3" x14ac:dyDescent="0.25">
      <c r="A82" t="s">
        <v>360</v>
      </c>
      <c r="B82" s="3" t="s">
        <v>59</v>
      </c>
      <c r="C82" s="317">
        <v>5</v>
      </c>
    </row>
    <row r="83" spans="1:3" x14ac:dyDescent="0.25">
      <c r="A83" t="s">
        <v>361</v>
      </c>
      <c r="B83" s="319" t="s">
        <v>58</v>
      </c>
      <c r="C83" s="317">
        <v>5</v>
      </c>
    </row>
    <row r="84" spans="1:3" x14ac:dyDescent="0.25">
      <c r="A84" t="s">
        <v>362</v>
      </c>
      <c r="B84" s="3" t="s">
        <v>30</v>
      </c>
      <c r="C84" s="317">
        <v>5</v>
      </c>
    </row>
    <row r="85" spans="1:3" x14ac:dyDescent="0.25">
      <c r="A85" t="s">
        <v>363</v>
      </c>
      <c r="B85" s="319" t="s">
        <v>98</v>
      </c>
      <c r="C85" s="317">
        <v>5</v>
      </c>
    </row>
    <row r="86" spans="1:3" x14ac:dyDescent="0.25">
      <c r="A86" t="s">
        <v>364</v>
      </c>
      <c r="B86" s="3" t="s">
        <v>71</v>
      </c>
      <c r="C86" s="317">
        <v>5</v>
      </c>
    </row>
    <row r="87" spans="1:3" x14ac:dyDescent="0.25">
      <c r="A87" t="s">
        <v>378</v>
      </c>
      <c r="B87" s="319" t="s">
        <v>70</v>
      </c>
      <c r="C87" s="317">
        <v>5</v>
      </c>
    </row>
    <row r="88" spans="1:3" x14ac:dyDescent="0.25">
      <c r="A88" t="s">
        <v>379</v>
      </c>
      <c r="B88" s="3" t="s">
        <v>56</v>
      </c>
      <c r="C88" s="317">
        <v>14</v>
      </c>
    </row>
    <row r="89" spans="1:3" x14ac:dyDescent="0.25">
      <c r="A89" t="s">
        <v>380</v>
      </c>
      <c r="B89" s="319" t="s">
        <v>121</v>
      </c>
      <c r="C89" s="317">
        <v>5</v>
      </c>
    </row>
    <row r="90" spans="1:3" x14ac:dyDescent="0.25">
      <c r="A90" t="s">
        <v>381</v>
      </c>
      <c r="B90" s="319" t="s">
        <v>64</v>
      </c>
      <c r="C90" s="317">
        <v>5</v>
      </c>
    </row>
    <row r="91" spans="1:3" x14ac:dyDescent="0.25">
      <c r="A91" t="s">
        <v>382</v>
      </c>
      <c r="B91" s="319" t="s">
        <v>95</v>
      </c>
      <c r="C91" s="317">
        <v>4</v>
      </c>
    </row>
    <row r="92" spans="1:3" x14ac:dyDescent="0.25">
      <c r="A92" t="s">
        <v>383</v>
      </c>
      <c r="B92" s="3" t="s">
        <v>53</v>
      </c>
      <c r="C92" s="317">
        <v>4</v>
      </c>
    </row>
    <row r="93" spans="1:3" x14ac:dyDescent="0.25">
      <c r="A93" t="s">
        <v>384</v>
      </c>
      <c r="B93" s="319" t="s">
        <v>52</v>
      </c>
      <c r="C93" s="317">
        <v>4</v>
      </c>
    </row>
    <row r="94" spans="1:3" x14ac:dyDescent="0.25">
      <c r="A94" t="s">
        <v>385</v>
      </c>
      <c r="B94" s="3" t="s">
        <v>273</v>
      </c>
      <c r="C94" s="317">
        <v>5</v>
      </c>
    </row>
    <row r="95" spans="1:3" x14ac:dyDescent="0.25">
      <c r="A95" t="s">
        <v>386</v>
      </c>
      <c r="B95" s="319" t="s">
        <v>57</v>
      </c>
      <c r="C95" s="317">
        <v>5</v>
      </c>
    </row>
    <row r="96" spans="1:3" x14ac:dyDescent="0.25">
      <c r="A96" t="s">
        <v>387</v>
      </c>
      <c r="B96" s="3" t="s">
        <v>151</v>
      </c>
      <c r="C96" s="317">
        <v>5</v>
      </c>
    </row>
    <row r="97" spans="1:3" x14ac:dyDescent="0.25">
      <c r="A97" t="s">
        <v>388</v>
      </c>
      <c r="B97" s="319" t="s">
        <v>49</v>
      </c>
      <c r="C97" s="317">
        <v>5</v>
      </c>
    </row>
    <row r="98" spans="1:3" x14ac:dyDescent="0.25">
      <c r="A98" t="s">
        <v>389</v>
      </c>
      <c r="B98" s="3" t="s">
        <v>149</v>
      </c>
      <c r="C98" s="317">
        <v>4</v>
      </c>
    </row>
    <row r="99" spans="1:3" x14ac:dyDescent="0.25">
      <c r="A99" t="s">
        <v>390</v>
      </c>
      <c r="B99" s="319" t="s">
        <v>47</v>
      </c>
      <c r="C99" s="317">
        <v>4</v>
      </c>
    </row>
    <row r="100" spans="1:3" x14ac:dyDescent="0.25">
      <c r="A100" t="s">
        <v>391</v>
      </c>
      <c r="B100" s="3" t="s">
        <v>276</v>
      </c>
      <c r="C100" s="317">
        <v>6</v>
      </c>
    </row>
    <row r="101" spans="1:3" x14ac:dyDescent="0.25">
      <c r="A101" t="s">
        <v>392</v>
      </c>
      <c r="B101" s="319" t="s">
        <v>62</v>
      </c>
      <c r="C101" s="317">
        <v>6</v>
      </c>
    </row>
    <row r="102" spans="1:3" x14ac:dyDescent="0.25">
      <c r="A102" t="s">
        <v>393</v>
      </c>
      <c r="B102" s="3" t="s">
        <v>367</v>
      </c>
      <c r="C102" s="317">
        <v>455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8"/>
  <sheetViews>
    <sheetView workbookViewId="0">
      <selection activeCell="B26" sqref="B26"/>
    </sheetView>
  </sheetViews>
  <sheetFormatPr defaultRowHeight="15" x14ac:dyDescent="0.25"/>
  <cols>
    <col min="1" max="1" width="11.85546875" bestFit="1" customWidth="1"/>
    <col min="2" max="2" width="58.42578125" bestFit="1" customWidth="1"/>
    <col min="3" max="3" width="35" bestFit="1" customWidth="1"/>
    <col min="4" max="4" width="69.28515625" bestFit="1" customWidth="1"/>
    <col min="5" max="5" width="6.7109375" bestFit="1" customWidth="1"/>
    <col min="6" max="6" width="13.5703125" bestFit="1" customWidth="1"/>
    <col min="7" max="7" width="12.42578125" bestFit="1" customWidth="1"/>
    <col min="8" max="8" width="12.140625" bestFit="1" customWidth="1"/>
    <col min="9" max="10" width="27" bestFit="1" customWidth="1"/>
  </cols>
  <sheetData>
    <row r="1" spans="1:10" x14ac:dyDescent="0.25">
      <c r="A1" t="s">
        <v>281</v>
      </c>
      <c r="B1" t="s">
        <v>282</v>
      </c>
      <c r="C1" t="s">
        <v>283</v>
      </c>
      <c r="D1" t="s">
        <v>284</v>
      </c>
      <c r="E1" t="s">
        <v>285</v>
      </c>
      <c r="F1" t="s">
        <v>286</v>
      </c>
      <c r="G1" t="s">
        <v>287</v>
      </c>
      <c r="H1" t="s">
        <v>288</v>
      </c>
      <c r="I1" t="s">
        <v>289</v>
      </c>
      <c r="J1" t="s">
        <v>290</v>
      </c>
    </row>
    <row r="2" spans="1:10" x14ac:dyDescent="0.25">
      <c r="A2" t="s">
        <v>291</v>
      </c>
      <c r="B2" t="str">
        <f>'3BNVAM19'!$A$23</f>
        <v>Gazdaságtudományi alapismeretek</v>
      </c>
      <c r="C2" t="str">
        <f>'3BNVAM19'!A24</f>
        <v>3BMAT1KAL00017</v>
      </c>
      <c r="D2" t="str">
        <f>'3BNVAM19'!B24</f>
        <v>Kalkulus</v>
      </c>
      <c r="E2">
        <f>IF(COUNT('3BNVAM19'!I24)=1,1,IF(COUNT('3BNVAM19'!N24)=1,2,IF(COUNT('3BNVAM19'!S24)=1,3,IF(COUNT('3BNVAM19'!X24)=1,4,IF(COUNT('3BNVAM19'!AC24)=1,5,IF(COUNT('3BNVAM19'!AH24)=1,6,7))))))</f>
        <v>1</v>
      </c>
      <c r="F2">
        <f>'3BNVAM19'!E24+'3BNVAM19'!J24+'3BNVAM19'!O24+'3BNVAM19'!T24+'3BNVAM19'!Y24+'3BNVAM19'!AD24+'3BNVAM19'!AI24</f>
        <v>1</v>
      </c>
      <c r="G2">
        <f>'3BNVAM19'!F24+'3BNVAM19'!K24+'3BNVAM19'!P24+'3BNVAM19'!U24+'3BNVAM19'!Z24+'3BNVAM19'!AE24+'3BNVAM19'!AJ24</f>
        <v>2</v>
      </c>
      <c r="H2">
        <f>'3BNVAM19'!I24+'3BNVAM19'!N24+'3BNVAM19'!S24+'3BNVAM19'!X24+'3BNVAM19'!AC24+'3BNVAM19'!AH24+'3BNVAM19'!AM24</f>
        <v>5</v>
      </c>
      <c r="I2" t="str">
        <f>'3BNVAM19'!AO24</f>
        <v>Stettner Eleonóra</v>
      </c>
      <c r="J2" t="s">
        <v>277</v>
      </c>
    </row>
    <row r="3" spans="1:10" x14ac:dyDescent="0.25">
      <c r="A3" t="s">
        <v>291</v>
      </c>
      <c r="B3" t="str">
        <f t="shared" ref="B3:B9" si="0">B2</f>
        <v>Gazdaságtudományi alapismeretek</v>
      </c>
      <c r="C3" t="str">
        <f>'3BNVAM19'!A25</f>
        <v>3BMAT1UIF00017</v>
      </c>
      <c r="D3" t="str">
        <f>'3BNVAM19'!B25</f>
        <v>Üzleti informatika</v>
      </c>
      <c r="E3">
        <f>IF(COUNT('3BNVAM19'!I25)=1,1,IF(COUNT('3BNVAM19'!N25)=1,2,IF(COUNT('3BNVAM19'!S25)=1,3,IF(COUNT('3BNVAM19'!X25)=1,4,IF(COUNT('3BNVAM19'!AC25)=1,5,IF(COUNT('3BNVAM19'!AH25)=1,6,7))))))</f>
        <v>2</v>
      </c>
      <c r="F3">
        <f>'3BNVAM19'!E25+'3BNVAM19'!J25+'3BNVAM19'!O25+'3BNVAM19'!T25+'3BNVAM19'!Y25+'3BNVAM19'!AD25+'3BNVAM19'!AI25</f>
        <v>0</v>
      </c>
      <c r="G3">
        <f>'3BNVAM19'!F25+'3BNVAM19'!K25+'3BNVAM19'!P25+'3BNVAM19'!U25+'3BNVAM19'!Z25+'3BNVAM19'!AE25+'3BNVAM19'!AJ25</f>
        <v>4</v>
      </c>
      <c r="H3">
        <f>'3BNVAM19'!I25+'3BNVAM19'!N25+'3BNVAM19'!S25+'3BNVAM19'!X25+'3BNVAM19'!AC25+'3BNVAM19'!AH25+'3BNVAM19'!AM25</f>
        <v>4</v>
      </c>
      <c r="I3" t="str">
        <f>'3BNVAM19'!AO25</f>
        <v>Nagy Enikő</v>
      </c>
      <c r="J3" t="s">
        <v>277</v>
      </c>
    </row>
    <row r="4" spans="1:10" x14ac:dyDescent="0.25">
      <c r="A4" t="s">
        <v>291</v>
      </c>
      <c r="B4" t="str">
        <f t="shared" si="0"/>
        <v>Gazdaságtudományi alapismeretek</v>
      </c>
      <c r="C4" t="str">
        <f>'3BNVAM19'!A26</f>
        <v>3BTVK1AJK00017</v>
      </c>
      <c r="D4" t="str">
        <f>'3BNVAM19'!B26</f>
        <v>Agrárjog és közigazgatás</v>
      </c>
      <c r="E4">
        <f>IF(COUNT('3BNVAM19'!I26)=1,1,IF(COUNT('3BNVAM19'!N26)=1,2,IF(COUNT('3BNVAM19'!S26)=1,3,IF(COUNT('3BNVAM19'!X26)=1,4,IF(COUNT('3BNVAM19'!AC26)=1,5,IF(COUNT('3BNVAM19'!AH26)=1,6,7))))))</f>
        <v>1</v>
      </c>
      <c r="F4">
        <f>'3BNVAM19'!E26+'3BNVAM19'!J26+'3BNVAM19'!O26+'3BNVAM19'!T26+'3BNVAM19'!Y26+'3BNVAM19'!AD26+'3BNVAM19'!AI26</f>
        <v>3</v>
      </c>
      <c r="G4">
        <f>'3BNVAM19'!F26+'3BNVAM19'!K26+'3BNVAM19'!P26+'3BNVAM19'!U26+'3BNVAM19'!Z26+'3BNVAM19'!AE26+'3BNVAM19'!AJ26</f>
        <v>0</v>
      </c>
      <c r="H4">
        <f>'3BNVAM19'!I26+'3BNVAM19'!N26+'3BNVAM19'!S26+'3BNVAM19'!X26+'3BNVAM19'!AC26+'3BNVAM19'!AH26+'3BNVAM19'!AM26</f>
        <v>4</v>
      </c>
      <c r="I4" t="str">
        <f>'3BNVAM19'!AO26</f>
        <v>Metzger Szilvia</v>
      </c>
      <c r="J4" t="s">
        <v>132</v>
      </c>
    </row>
    <row r="5" spans="1:10" x14ac:dyDescent="0.25">
      <c r="A5" t="s">
        <v>291</v>
      </c>
      <c r="B5" t="str">
        <f t="shared" si="0"/>
        <v>Gazdaságtudományi alapismeretek</v>
      </c>
      <c r="C5" t="str">
        <f>'3BNVAM19'!A27</f>
        <v>3BRTS1UST00017</v>
      </c>
      <c r="D5" t="str">
        <f>'3BNVAM19'!B27</f>
        <v>Üzleti statisztika</v>
      </c>
      <c r="E5">
        <f>IF(COUNT('3BNVAM19'!I27)=1,1,IF(COUNT('3BNVAM19'!N27)=1,2,IF(COUNT('3BNVAM19'!S27)=1,3,IF(COUNT('3BNVAM19'!X27)=1,4,IF(COUNT('3BNVAM19'!AC27)=1,5,IF(COUNT('3BNVAM19'!AH27)=1,6,7))))))</f>
        <v>2</v>
      </c>
      <c r="F5">
        <f>'3BNVAM19'!E27+'3BNVAM19'!J27+'3BNVAM19'!O27+'3BNVAM19'!T27+'3BNVAM19'!Y27+'3BNVAM19'!AD27+'3BNVAM19'!AI27</f>
        <v>0</v>
      </c>
      <c r="G5">
        <f>'3BNVAM19'!F27+'3BNVAM19'!K27+'3BNVAM19'!P27+'3BNVAM19'!U27+'3BNVAM19'!Z27+'3BNVAM19'!AE27+'3BNVAM19'!AJ27</f>
        <v>4</v>
      </c>
      <c r="H5">
        <f>'3BNVAM19'!I27+'3BNVAM19'!N27+'3BNVAM19'!S27+'3BNVAM19'!X27+'3BNVAM19'!AC27+'3BNVAM19'!AH27+'3BNVAM19'!AM27</f>
        <v>5</v>
      </c>
      <c r="I5" t="str">
        <f>'3BNVAM19'!AO27</f>
        <v>Nagy Mónika Zita</v>
      </c>
      <c r="J5" t="s">
        <v>277</v>
      </c>
    </row>
    <row r="6" spans="1:10" x14ac:dyDescent="0.25">
      <c r="A6" t="s">
        <v>291</v>
      </c>
      <c r="B6" t="str">
        <f t="shared" si="0"/>
        <v>Gazdaságtudományi alapismeretek</v>
      </c>
      <c r="C6" t="str">
        <f>'3BNVAM19'!A28</f>
        <v>3BPKT1MKR00017</v>
      </c>
      <c r="D6" t="str">
        <f>'3BNVAM19'!B28</f>
        <v>Mikroökonómia</v>
      </c>
      <c r="E6">
        <f>IF(COUNT('3BNVAM19'!I28)=1,1,IF(COUNT('3BNVAM19'!N28)=1,2,IF(COUNT('3BNVAM19'!S28)=1,3,IF(COUNT('3BNVAM19'!X28)=1,4,IF(COUNT('3BNVAM19'!AC28)=1,5,IF(COUNT('3BNVAM19'!AH28)=1,6,7))))))</f>
        <v>1</v>
      </c>
      <c r="F6">
        <f>'3BNVAM19'!E28+'3BNVAM19'!J28+'3BNVAM19'!O28+'3BNVAM19'!T28+'3BNVAM19'!Y28+'3BNVAM19'!AD28+'3BNVAM19'!AI28</f>
        <v>2</v>
      </c>
      <c r="G6">
        <f>'3BNVAM19'!F28+'3BNVAM19'!K28+'3BNVAM19'!P28+'3BNVAM19'!U28+'3BNVAM19'!Z28+'3BNVAM19'!AE28+'3BNVAM19'!AJ28</f>
        <v>1</v>
      </c>
      <c r="H6">
        <f>'3BNVAM19'!I28+'3BNVAM19'!N28+'3BNVAM19'!S28+'3BNVAM19'!X28+'3BNVAM19'!AC28+'3BNVAM19'!AH28+'3BNVAM19'!AM28</f>
        <v>4</v>
      </c>
      <c r="I6" t="str">
        <f>'3BNVAM19'!AO28</f>
        <v>Parádi-Dolgos Anett</v>
      </c>
      <c r="J6" t="s">
        <v>130</v>
      </c>
    </row>
    <row r="7" spans="1:10" x14ac:dyDescent="0.25">
      <c r="A7" t="s">
        <v>291</v>
      </c>
      <c r="B7" t="str">
        <f t="shared" si="0"/>
        <v>Gazdaságtudományi alapismeretek</v>
      </c>
      <c r="C7" t="str">
        <f>'3BNVAM19'!A29</f>
        <v>3BPKT1MAO00017</v>
      </c>
      <c r="D7" t="str">
        <f>'3BNVAM19'!B29</f>
        <v>Makroökonómia</v>
      </c>
      <c r="E7">
        <f>IF(COUNT('3BNVAM19'!I29)=1,1,IF(COUNT('3BNVAM19'!N29)=1,2,IF(COUNT('3BNVAM19'!S29)=1,3,IF(COUNT('3BNVAM19'!X29)=1,4,IF(COUNT('3BNVAM19'!AC29)=1,5,IF(COUNT('3BNVAM19'!AH29)=1,6,7))))))</f>
        <v>2</v>
      </c>
      <c r="F7">
        <f>'3BNVAM19'!E29+'3BNVAM19'!J29+'3BNVAM19'!O29+'3BNVAM19'!T29+'3BNVAM19'!Y29+'3BNVAM19'!AD29+'3BNVAM19'!AI29</f>
        <v>2</v>
      </c>
      <c r="G7">
        <f>'3BNVAM19'!F29+'3BNVAM19'!K29+'3BNVAM19'!P29+'3BNVAM19'!U29+'3BNVAM19'!Z29+'3BNVAM19'!AE29+'3BNVAM19'!AJ29</f>
        <v>1</v>
      </c>
      <c r="H7">
        <f>'3BNVAM19'!I29+'3BNVAM19'!N29+'3BNVAM19'!S29+'3BNVAM19'!X29+'3BNVAM19'!AC29+'3BNVAM19'!AH29+'3BNVAM19'!AM29</f>
        <v>4</v>
      </c>
      <c r="I7" t="str">
        <f>'3BNVAM19'!AO29</f>
        <v>Tóth Gergely</v>
      </c>
      <c r="J7" t="s">
        <v>130</v>
      </c>
    </row>
    <row r="8" spans="1:10" x14ac:dyDescent="0.25">
      <c r="A8" t="s">
        <v>291</v>
      </c>
      <c r="B8" t="str">
        <f t="shared" si="0"/>
        <v>Gazdaságtudományi alapismeretek</v>
      </c>
      <c r="C8" t="str">
        <f>'3BNVAM19'!A30</f>
        <v>3BAMT1TKM00017</v>
      </c>
      <c r="D8" t="str">
        <f>'3BNVAM19'!B30</f>
        <v>Tanulás és kutatás módszertan</v>
      </c>
      <c r="E8">
        <f>IF(COUNT('3BNVAM19'!I30)=1,1,IF(COUNT('3BNVAM19'!N30)=1,2,IF(COUNT('3BNVAM19'!S30)=1,3,IF(COUNT('3BNVAM19'!X30)=1,4,IF(COUNT('3BNVAM19'!AC30)=1,5,IF(COUNT('3BNVAM19'!AH30)=1,6,7))))))</f>
        <v>2</v>
      </c>
      <c r="F8">
        <f>'3BNVAM19'!E30+'3BNVAM19'!J30+'3BNVAM19'!O30+'3BNVAM19'!T30+'3BNVAM19'!Y30+'3BNVAM19'!AD30+'3BNVAM19'!AI30</f>
        <v>1</v>
      </c>
      <c r="G8">
        <f>'3BNVAM19'!F30+'3BNVAM19'!K30+'3BNVAM19'!P30+'3BNVAM19'!U30+'3BNVAM19'!Z30+'3BNVAM19'!AE30+'3BNVAM19'!AJ30</f>
        <v>2</v>
      </c>
      <c r="H8">
        <f>'3BNVAM19'!I30+'3BNVAM19'!N30+'3BNVAM19'!S30+'3BNVAM19'!X30+'3BNVAM19'!AC30+'3BNVAM19'!AH30+'3BNVAM19'!AM30</f>
        <v>5</v>
      </c>
      <c r="I8" t="str">
        <f>'3BNVAM19'!AO30</f>
        <v>Borbély Csaba</v>
      </c>
      <c r="J8" t="s">
        <v>278</v>
      </c>
    </row>
    <row r="9" spans="1:10" x14ac:dyDescent="0.25">
      <c r="A9" t="s">
        <v>291</v>
      </c>
      <c r="B9" t="str">
        <f t="shared" si="0"/>
        <v>Gazdaságtudományi alapismeretek</v>
      </c>
      <c r="C9">
        <f>'3BNVAM19'!A31</f>
        <v>0</v>
      </c>
      <c r="D9" t="str">
        <f>'3BNVAM19'!B31</f>
        <v>Összesen</v>
      </c>
      <c r="E9">
        <f>IF(COUNT('3BNVAM19'!I31)=1,1,IF(COUNT('3BNVAM19'!N31)=1,2,IF(COUNT('3BNVAM19'!S31)=1,3,IF(COUNT('3BNVAM19'!X31)=1,4,IF(COUNT('3BNVAM19'!AC31)=1,5,IF(COUNT('3BNVAM19'!AH31)=1,6,7))))))</f>
        <v>1</v>
      </c>
      <c r="F9">
        <f>'3BNVAM19'!E31+'3BNVAM19'!J31+'3BNVAM19'!O31+'3BNVAM19'!T31+'3BNVAM19'!Y31+'3BNVAM19'!AD31+'3BNVAM19'!AI31</f>
        <v>9</v>
      </c>
      <c r="G9">
        <f>'3BNVAM19'!F31+'3BNVAM19'!K31+'3BNVAM19'!P31+'3BNVAM19'!U31+'3BNVAM19'!Z31+'3BNVAM19'!AE31+'3BNVAM19'!AJ31</f>
        <v>14</v>
      </c>
      <c r="H9">
        <f>'3BNVAM19'!I31+'3BNVAM19'!N31+'3BNVAM19'!S31+'3BNVAM19'!X31+'3BNVAM19'!AC31+'3BNVAM19'!AH31+'3BNVAM19'!AM31</f>
        <v>31</v>
      </c>
      <c r="I9">
        <f>'3BNVAM19'!AO31</f>
        <v>0</v>
      </c>
      <c r="J9">
        <v>0</v>
      </c>
    </row>
    <row r="10" spans="1:10" x14ac:dyDescent="0.25">
      <c r="A10" t="s">
        <v>291</v>
      </c>
      <c r="B10" t="str">
        <f>'3BNVAM19'!$A$32</f>
        <v xml:space="preserve">Agrártechnológiai és agrár-természettudományi alapismeretek </v>
      </c>
      <c r="C10" t="str">
        <f>'3BNVAM19'!A33</f>
        <v>3BNNT1NVN00017</v>
      </c>
      <c r="D10" t="str">
        <f>'3BNVAM19'!B33</f>
        <v>Növénytermesztés</v>
      </c>
      <c r="E10">
        <f>IF(COUNT('3BNVAM19'!I33)=1,1,IF(COUNT('3BNVAM19'!N33)=1,2,IF(COUNT('3BNVAM19'!S33)=1,3,IF(COUNT('3BNVAM19'!X33)=1,4,IF(COUNT('3BNVAM19'!AC33)=1,5,IF(COUNT('3BNVAM19'!AH33)=1,6,7))))))</f>
        <v>3</v>
      </c>
      <c r="F10">
        <f>'3BNVAM19'!E33+'3BNVAM19'!J33+'3BNVAM19'!O33+'3BNVAM19'!T33+'3BNVAM19'!Y33+'3BNVAM19'!AD33+'3BNVAM19'!AI33</f>
        <v>3</v>
      </c>
      <c r="G10">
        <f>'3BNVAM19'!F33+'3BNVAM19'!K33+'3BNVAM19'!P33+'3BNVAM19'!U33+'3BNVAM19'!Z33+'3BNVAM19'!AE33+'3BNVAM19'!AJ33</f>
        <v>2</v>
      </c>
      <c r="H10">
        <f>'3BNVAM19'!I33+'3BNVAM19'!N33+'3BNVAM19'!S33+'3BNVAM19'!X33+'3BNVAM19'!AC33+'3BNVAM19'!AH33+'3BNVAM19'!AM33</f>
        <v>5</v>
      </c>
      <c r="I10" t="str">
        <f>'3BNVAM19'!AO33</f>
        <v>Keszthelyi Sándor</v>
      </c>
      <c r="J10" t="s">
        <v>131</v>
      </c>
    </row>
    <row r="11" spans="1:10" x14ac:dyDescent="0.25">
      <c r="A11" t="s">
        <v>291</v>
      </c>
      <c r="B11" t="str">
        <f t="shared" ref="B11:B16" si="1">B10</f>
        <v xml:space="preserve">Agrártechnológiai és agrár-természettudományi alapismeretek </v>
      </c>
      <c r="C11" t="str">
        <f>'3BNVAM19'!A34</f>
        <v>3BATT1ALT00017</v>
      </c>
      <c r="D11" t="str">
        <f>'3BNVAM19'!B34</f>
        <v>Állattenyésztés</v>
      </c>
      <c r="E11">
        <f>IF(COUNT('3BNVAM19'!I34)=1,1,IF(COUNT('3BNVAM19'!N34)=1,2,IF(COUNT('3BNVAM19'!S34)=1,3,IF(COUNT('3BNVAM19'!X34)=1,4,IF(COUNT('3BNVAM19'!AC34)=1,5,IF(COUNT('3BNVAM19'!AH34)=1,6,7))))))</f>
        <v>3</v>
      </c>
      <c r="F11">
        <f>'3BNVAM19'!E34+'3BNVAM19'!J34+'3BNVAM19'!O34+'3BNVAM19'!T34+'3BNVAM19'!Y34+'3BNVAM19'!AD34+'3BNVAM19'!AI34</f>
        <v>2</v>
      </c>
      <c r="G11">
        <f>'3BNVAM19'!F34+'3BNVAM19'!K34+'3BNVAM19'!P34+'3BNVAM19'!U34+'3BNVAM19'!Z34+'3BNVAM19'!AE34+'3BNVAM19'!AJ34</f>
        <v>1</v>
      </c>
      <c r="H11">
        <f>'3BNVAM19'!I34+'3BNVAM19'!N34+'3BNVAM19'!S34+'3BNVAM19'!X34+'3BNVAM19'!AC34+'3BNVAM19'!AH34+'3BNVAM19'!AM34</f>
        <v>5</v>
      </c>
      <c r="I11" t="str">
        <f>'3BNVAM19'!AO34</f>
        <v>Holló István</v>
      </c>
      <c r="J11" t="s">
        <v>133</v>
      </c>
    </row>
    <row r="12" spans="1:10" x14ac:dyDescent="0.25">
      <c r="A12" t="s">
        <v>291</v>
      </c>
      <c r="B12" t="str">
        <f t="shared" si="1"/>
        <v xml:space="preserve">Agrártechnológiai és agrár-természettudományi alapismeretek </v>
      </c>
      <c r="C12" t="str">
        <f>'3BNVAM19'!A35</f>
        <v>3BNNT1KER00017</v>
      </c>
      <c r="D12" t="str">
        <f>'3BNVAM19'!B35</f>
        <v>Kertészet</v>
      </c>
      <c r="E12">
        <f>IF(COUNT('3BNVAM19'!I35)=1,1,IF(COUNT('3BNVAM19'!N35)=1,2,IF(COUNT('3BNVAM19'!S35)=1,3,IF(COUNT('3BNVAM19'!X35)=1,4,IF(COUNT('3BNVAM19'!AC35)=1,5,IF(COUNT('3BNVAM19'!AH35)=1,6,7))))))</f>
        <v>5</v>
      </c>
      <c r="F12">
        <f>'3BNVAM19'!E35+'3BNVAM19'!J35+'3BNVAM19'!O35+'3BNVAM19'!T35+'3BNVAM19'!Y35+'3BNVAM19'!AD35+'3BNVAM19'!AI35</f>
        <v>2</v>
      </c>
      <c r="G12">
        <f>'3BNVAM19'!F35+'3BNVAM19'!K35+'3BNVAM19'!P35+'3BNVAM19'!U35+'3BNVAM19'!Z35+'3BNVAM19'!AE35+'3BNVAM19'!AJ35</f>
        <v>1</v>
      </c>
      <c r="H12">
        <f>'3BNVAM19'!I35+'3BNVAM19'!N35+'3BNVAM19'!S35+'3BNVAM19'!X35+'3BNVAM19'!AC35+'3BNVAM19'!AH35+'3BNVAM19'!AM35</f>
        <v>4</v>
      </c>
      <c r="I12" t="str">
        <f>'3BNVAM19'!AO35</f>
        <v>Végvári György</v>
      </c>
      <c r="J12" t="s">
        <v>131</v>
      </c>
    </row>
    <row r="13" spans="1:10" x14ac:dyDescent="0.25">
      <c r="A13" t="s">
        <v>291</v>
      </c>
      <c r="B13" t="str">
        <f t="shared" si="1"/>
        <v xml:space="preserve">Agrártechnológiai és agrár-természettudományi alapismeretek </v>
      </c>
      <c r="C13" t="str">
        <f>'3BNVAM19'!A36</f>
        <v>3BTTT1MMA00017</v>
      </c>
      <c r="D13" t="str">
        <f>'3BNVAM19'!B36</f>
        <v>Mezőgazdasági műszaki alapismeretek</v>
      </c>
      <c r="E13">
        <f>IF(COUNT('3BNVAM19'!I36)=1,1,IF(COUNT('3BNVAM19'!N36)=1,2,IF(COUNT('3BNVAM19'!S36)=1,3,IF(COUNT('3BNVAM19'!X36)=1,4,IF(COUNT('3BNVAM19'!AC36)=1,5,IF(COUNT('3BNVAM19'!AH36)=1,6,7))))))</f>
        <v>6</v>
      </c>
      <c r="F13">
        <f>'3BNVAM19'!E36+'3BNVAM19'!J36+'3BNVAM19'!O36+'3BNVAM19'!T36+'3BNVAM19'!Y36+'3BNVAM19'!AD36+'3BNVAM19'!AI36</f>
        <v>2</v>
      </c>
      <c r="G13">
        <f>'3BNVAM19'!F36+'3BNVAM19'!K36+'3BNVAM19'!P36+'3BNVAM19'!U36+'3BNVAM19'!Z36+'3BNVAM19'!AE36+'3BNVAM19'!AJ36</f>
        <v>1</v>
      </c>
      <c r="H13">
        <f>'3BNVAM19'!I36+'3BNVAM19'!N36+'3BNVAM19'!S36+'3BNVAM19'!X36+'3BNVAM19'!AC36+'3BNVAM19'!AH36+'3BNVAM19'!AM36</f>
        <v>5</v>
      </c>
      <c r="I13" t="str">
        <f>'3BNVAM19'!AO36</f>
        <v>Lukács Aurél István</v>
      </c>
      <c r="J13" t="s">
        <v>134</v>
      </c>
    </row>
    <row r="14" spans="1:10" x14ac:dyDescent="0.25">
      <c r="A14" t="s">
        <v>291</v>
      </c>
      <c r="B14" t="str">
        <f t="shared" si="1"/>
        <v xml:space="preserve">Agrártechnológiai és agrár-természettudományi alapismeretek </v>
      </c>
      <c r="C14" t="str">
        <f>'3BNVAM19'!A37</f>
        <v>3BBKT1ATA00017</v>
      </c>
      <c r="D14" t="str">
        <f>'3BNVAM19'!B37</f>
        <v xml:space="preserve">Agrártermelés természettudományi alapjai </v>
      </c>
      <c r="E14">
        <f>IF(COUNT('3BNVAM19'!I37)=1,1,IF(COUNT('3BNVAM19'!N37)=1,2,IF(COUNT('3BNVAM19'!S37)=1,3,IF(COUNT('3BNVAM19'!X37)=1,4,IF(COUNT('3BNVAM19'!AC37)=1,5,IF(COUNT('3BNVAM19'!AH37)=1,6,7))))))</f>
        <v>1</v>
      </c>
      <c r="F14">
        <f>'3BNVAM19'!E37+'3BNVAM19'!J37+'3BNVAM19'!O37+'3BNVAM19'!T37+'3BNVAM19'!Y37+'3BNVAM19'!AD37+'3BNVAM19'!AI37</f>
        <v>2</v>
      </c>
      <c r="G14">
        <f>'3BNVAM19'!F37+'3BNVAM19'!K37+'3BNVAM19'!P37+'3BNVAM19'!U37+'3BNVAM19'!Z37+'3BNVAM19'!AE37+'3BNVAM19'!AJ37</f>
        <v>2</v>
      </c>
      <c r="H14">
        <f>'3BNVAM19'!I37+'3BNVAM19'!N37+'3BNVAM19'!S37+'3BNVAM19'!X37+'3BNVAM19'!AC37+'3BNVAM19'!AH37+'3BNVAM19'!AM37</f>
        <v>5</v>
      </c>
      <c r="I14" t="str">
        <f>'3BNVAM19'!AO37</f>
        <v>Végvári György</v>
      </c>
      <c r="J14" t="s">
        <v>150</v>
      </c>
    </row>
    <row r="15" spans="1:10" x14ac:dyDescent="0.25">
      <c r="A15" t="s">
        <v>291</v>
      </c>
      <c r="B15" t="str">
        <f t="shared" si="1"/>
        <v xml:space="preserve">Agrártechnológiai és agrár-természettudományi alapismeretek </v>
      </c>
      <c r="C15" t="str">
        <f>'3BNVAM19'!A38</f>
        <v>3BRTT1KEF00017</v>
      </c>
      <c r="D15" t="str">
        <f>'3BNVAM19'!B38</f>
        <v>Környezetgazdaságtan és fenntarthatóság</v>
      </c>
      <c r="E15">
        <f>IF(COUNT('3BNVAM19'!I38)=1,1,IF(COUNT('3BNVAM19'!N38)=1,2,IF(COUNT('3BNVAM19'!S38)=1,3,IF(COUNT('3BNVAM19'!X38)=1,4,IF(COUNT('3BNVAM19'!AC38)=1,5,IF(COUNT('3BNVAM19'!AH38)=1,6,7))))))</f>
        <v>4</v>
      </c>
      <c r="F15">
        <f>'3BNVAM19'!E38+'3BNVAM19'!J38+'3BNVAM19'!O38+'3BNVAM19'!T38+'3BNVAM19'!Y38+'3BNVAM19'!AD38+'3BNVAM19'!AI38</f>
        <v>2</v>
      </c>
      <c r="G15">
        <f>'3BNVAM19'!F38+'3BNVAM19'!K38+'3BNVAM19'!P38+'3BNVAM19'!U38+'3BNVAM19'!Z38+'3BNVAM19'!AE38+'3BNVAM19'!AJ38</f>
        <v>2</v>
      </c>
      <c r="H15">
        <f>'3BNVAM19'!I38+'3BNVAM19'!N38+'3BNVAM19'!S38+'3BNVAM19'!X38+'3BNVAM19'!AC38+'3BNVAM19'!AH38+'3BNVAM19'!AM38</f>
        <v>5</v>
      </c>
      <c r="I15" t="str">
        <f>'3BNVAM19'!AO38</f>
        <v>Tóth Gergely</v>
      </c>
      <c r="J15" t="s">
        <v>279</v>
      </c>
    </row>
    <row r="16" spans="1:10" x14ac:dyDescent="0.25">
      <c r="A16" t="s">
        <v>291</v>
      </c>
      <c r="B16" t="str">
        <f t="shared" si="1"/>
        <v xml:space="preserve">Agrártechnológiai és agrár-természettudományi alapismeretek </v>
      </c>
      <c r="C16" t="str">
        <f>'3BNVAM19'!A39</f>
        <v>3BTET1TVG00017</v>
      </c>
      <c r="D16" t="str">
        <f>'3BNVAM19'!B39</f>
        <v>Talajtan, vízgazdálkodás</v>
      </c>
      <c r="E16">
        <f>IF(COUNT('3BNVAM19'!I39)=1,1,IF(COUNT('3BNVAM19'!N39)=1,2,IF(COUNT('3BNVAM19'!S39)=1,3,IF(COUNT('3BNVAM19'!X39)=1,4,IF(COUNT('3BNVAM19'!AC39)=1,5,IF(COUNT('3BNVAM19'!AH39)=1,6,7))))))</f>
        <v>2</v>
      </c>
      <c r="F16">
        <f>'3BNVAM19'!E39+'3BNVAM19'!J39+'3BNVAM19'!O39+'3BNVAM19'!T39+'3BNVAM19'!Y39+'3BNVAM19'!AD39+'3BNVAM19'!AI39</f>
        <v>1</v>
      </c>
      <c r="G16">
        <f>'3BNVAM19'!F39+'3BNVAM19'!K39+'3BNVAM19'!P39+'3BNVAM19'!U39+'3BNVAM19'!Z39+'3BNVAM19'!AE39+'3BNVAM19'!AJ39</f>
        <v>2</v>
      </c>
      <c r="H16">
        <f>'3BNVAM19'!I39+'3BNVAM19'!N39+'3BNVAM19'!S39+'3BNVAM19'!X39+'3BNVAM19'!AC39+'3BNVAM19'!AH39+'3BNVAM19'!AM39</f>
        <v>4</v>
      </c>
      <c r="I16" t="str">
        <f>'3BNVAM19'!AO39</f>
        <v>Burucs Zoltán</v>
      </c>
      <c r="J16" t="s">
        <v>135</v>
      </c>
    </row>
    <row r="17" spans="1:10" x14ac:dyDescent="0.25">
      <c r="A17" t="s">
        <v>291</v>
      </c>
      <c r="B17" t="str">
        <f>'3BNVAM19'!$A$41</f>
        <v xml:space="preserve">Agrárgazdasági és vállalkozási alapismeretek </v>
      </c>
      <c r="C17" t="str">
        <f>'3BNVAM19'!A42</f>
        <v>3BMKT1MRK100017</v>
      </c>
      <c r="D17" t="str">
        <f>'3BNVAM19'!B42</f>
        <v>Marketing</v>
      </c>
      <c r="E17">
        <f>IF(COUNT('3BNVAM19'!I42)=1,1,IF(COUNT('3BNVAM19'!N42)=1,2,IF(COUNT('3BNVAM19'!S42)=1,3,IF(COUNT('3BNVAM19'!X42)=1,4,IF(COUNT('3BNVAM19'!AC42)=1,5,IF(COUNT('3BNVAM19'!AH42)=1,6,7))))))</f>
        <v>1</v>
      </c>
      <c r="F17">
        <f>'3BNVAM19'!E42+'3BNVAM19'!J42+'3BNVAM19'!O42+'3BNVAM19'!T42+'3BNVAM19'!Y42+'3BNVAM19'!AD42+'3BNVAM19'!AI42</f>
        <v>1</v>
      </c>
      <c r="G17">
        <f>'3BNVAM19'!F42+'3BNVAM19'!K42+'3BNVAM19'!P42+'3BNVAM19'!U42+'3BNVAM19'!Z42+'3BNVAM19'!AE42+'3BNVAM19'!AJ42</f>
        <v>2</v>
      </c>
      <c r="H17">
        <f>'3BNVAM19'!I42+'3BNVAM19'!N42+'3BNVAM19'!S42+'3BNVAM19'!X42+'3BNVAM19'!AC42+'3BNVAM19'!AH42+'3BNVAM19'!AM42</f>
        <v>4</v>
      </c>
      <c r="I17" t="str">
        <f>'3BNVAM19'!AO42</f>
        <v>Szigeti Orsolya</v>
      </c>
      <c r="J17" t="s">
        <v>280</v>
      </c>
    </row>
    <row r="18" spans="1:10" x14ac:dyDescent="0.25">
      <c r="A18" t="s">
        <v>291</v>
      </c>
      <c r="B18" t="str">
        <f t="shared" ref="B18:B33" si="2">B17</f>
        <v xml:space="preserve">Agrárgazdasági és vállalkozási alapismeretek </v>
      </c>
      <c r="C18" t="str">
        <f>'3BNVAM19'!A43</f>
        <v>3BAMT1UZE00017</v>
      </c>
      <c r="D18" t="str">
        <f>'3BNVAM19'!B43</f>
        <v>Üzemgazdaságtan 1.</v>
      </c>
      <c r="E18">
        <f>IF(COUNT('3BNVAM19'!I43)=1,1,IF(COUNT('3BNVAM19'!N43)=1,2,IF(COUNT('3BNVAM19'!S43)=1,3,IF(COUNT('3BNVAM19'!X43)=1,4,IF(COUNT('3BNVAM19'!AC43)=1,5,IF(COUNT('3BNVAM19'!AH43)=1,6,7))))))</f>
        <v>3</v>
      </c>
      <c r="F18">
        <f>'3BNVAM19'!E43+'3BNVAM19'!J43+'3BNVAM19'!O43+'3BNVAM19'!T43+'3BNVAM19'!Y43+'3BNVAM19'!AD43+'3BNVAM19'!AI43</f>
        <v>2</v>
      </c>
      <c r="G18">
        <f>'3BNVAM19'!F43+'3BNVAM19'!K43+'3BNVAM19'!P43+'3BNVAM19'!U43+'3BNVAM19'!Z43+'3BNVAM19'!AE43+'3BNVAM19'!AJ43</f>
        <v>2</v>
      </c>
      <c r="H18">
        <f>'3BNVAM19'!I43+'3BNVAM19'!N43+'3BNVAM19'!S43+'3BNVAM19'!X43+'3BNVAM19'!AC43+'3BNVAM19'!AH43+'3BNVAM19'!AM43</f>
        <v>5</v>
      </c>
      <c r="I18" t="str">
        <f>'3BNVAM19'!AO43</f>
        <v>Borbély Csaba</v>
      </c>
      <c r="J18" t="s">
        <v>278</v>
      </c>
    </row>
    <row r="19" spans="1:10" x14ac:dyDescent="0.25">
      <c r="A19" t="s">
        <v>291</v>
      </c>
      <c r="B19" t="str">
        <f t="shared" si="2"/>
        <v xml:space="preserve">Agrárgazdasági és vállalkozási alapismeretek </v>
      </c>
      <c r="C19" t="str">
        <f>'3BNVAM19'!A44</f>
        <v>3BAMT1UGA00017</v>
      </c>
      <c r="D19" t="str">
        <f>'3BNVAM19'!B44</f>
        <v>Üzemgazdaságtan 2.</v>
      </c>
      <c r="E19">
        <f>IF(COUNT('3BNVAM19'!I44)=1,1,IF(COUNT('3BNVAM19'!N44)=1,2,IF(COUNT('3BNVAM19'!S44)=1,3,IF(COUNT('3BNVAM19'!X44)=1,4,IF(COUNT('3BNVAM19'!AC44)=1,5,IF(COUNT('3BNVAM19'!AH44)=1,6,7))))))</f>
        <v>4</v>
      </c>
      <c r="F19">
        <f>'3BNVAM19'!E44+'3BNVAM19'!J44+'3BNVAM19'!O44+'3BNVAM19'!T44+'3BNVAM19'!Y44+'3BNVAM19'!AD44+'3BNVAM19'!AI44</f>
        <v>2</v>
      </c>
      <c r="G19">
        <f>'3BNVAM19'!F44+'3BNVAM19'!K44+'3BNVAM19'!P44+'3BNVAM19'!U44+'3BNVAM19'!Z44+'3BNVAM19'!AE44+'3BNVAM19'!AJ44</f>
        <v>2</v>
      </c>
      <c r="H19">
        <f>'3BNVAM19'!I44+'3BNVAM19'!N44+'3BNVAM19'!S44+'3BNVAM19'!X44+'3BNVAM19'!AC44+'3BNVAM19'!AH44+'3BNVAM19'!AM44</f>
        <v>5</v>
      </c>
      <c r="I19" t="str">
        <f>'3BNVAM19'!AO44</f>
        <v>Borbély Csaba</v>
      </c>
      <c r="J19" t="s">
        <v>278</v>
      </c>
    </row>
    <row r="20" spans="1:10" x14ac:dyDescent="0.25">
      <c r="A20" t="s">
        <v>291</v>
      </c>
      <c r="B20" t="str">
        <f t="shared" si="2"/>
        <v xml:space="preserve">Agrárgazdasági és vállalkozási alapismeretek </v>
      </c>
      <c r="C20" t="str">
        <f>'3BNVAM19'!A45</f>
        <v>3BAMT1PMT00018</v>
      </c>
      <c r="D20" t="str">
        <f>'3BNVAM19'!B45</f>
        <v>Projektmenedzsment és tanácsadás</v>
      </c>
      <c r="E20">
        <f>IF(COUNT('3BNVAM19'!I45)=1,1,IF(COUNT('3BNVAM19'!N45)=1,2,IF(COUNT('3BNVAM19'!S45)=1,3,IF(COUNT('3BNVAM19'!X45)=1,4,IF(COUNT('3BNVAM19'!AC45)=1,5,IF(COUNT('3BNVAM19'!AH45)=1,6,7))))))</f>
        <v>5</v>
      </c>
      <c r="F20">
        <f>'3BNVAM19'!E45+'3BNVAM19'!J45+'3BNVAM19'!O45+'3BNVAM19'!T45+'3BNVAM19'!Y45+'3BNVAM19'!AD45+'3BNVAM19'!AI45</f>
        <v>1</v>
      </c>
      <c r="G20">
        <f>'3BNVAM19'!F45+'3BNVAM19'!K45+'3BNVAM19'!P45+'3BNVAM19'!U45+'3BNVAM19'!Z45+'3BNVAM19'!AE45+'3BNVAM19'!AJ45</f>
        <v>2</v>
      </c>
      <c r="H20">
        <f>'3BNVAM19'!I45+'3BNVAM19'!N45+'3BNVAM19'!S45+'3BNVAM19'!X45+'3BNVAM19'!AC45+'3BNVAM19'!AH45+'3BNVAM19'!AM45</f>
        <v>4</v>
      </c>
      <c r="I20" t="str">
        <f>'3BNVAM19'!AO45</f>
        <v>Szabó-Szentgróti Gábor</v>
      </c>
      <c r="J20" t="s">
        <v>280</v>
      </c>
    </row>
    <row r="21" spans="1:10" x14ac:dyDescent="0.25">
      <c r="A21" t="s">
        <v>291</v>
      </c>
      <c r="B21" t="str">
        <f t="shared" si="2"/>
        <v xml:space="preserve">Agrárgazdasági és vállalkozási alapismeretek </v>
      </c>
      <c r="C21" t="str">
        <f>'3BNVAM19'!A46</f>
        <v>3BPKT1PET00017</v>
      </c>
      <c r="D21" t="str">
        <f>'3BNVAM19'!B46</f>
        <v>Pénzügytan</v>
      </c>
      <c r="E21">
        <f>IF(COUNT('3BNVAM19'!I46)=1,1,IF(COUNT('3BNVAM19'!N46)=1,2,IF(COUNT('3BNVAM19'!S46)=1,3,IF(COUNT('3BNVAM19'!X46)=1,4,IF(COUNT('3BNVAM19'!AC46)=1,5,IF(COUNT('3BNVAM19'!AH46)=1,6,7))))))</f>
        <v>1</v>
      </c>
      <c r="F21">
        <f>'3BNVAM19'!E46+'3BNVAM19'!J46+'3BNVAM19'!O46+'3BNVAM19'!T46+'3BNVAM19'!Y46+'3BNVAM19'!AD46+'3BNVAM19'!AI46</f>
        <v>2</v>
      </c>
      <c r="G21">
        <f>'3BNVAM19'!F46+'3BNVAM19'!K46+'3BNVAM19'!P46+'3BNVAM19'!U46+'3BNVAM19'!Z46+'3BNVAM19'!AE46+'3BNVAM19'!AJ46</f>
        <v>1</v>
      </c>
      <c r="H21">
        <f>'3BNVAM19'!I46+'3BNVAM19'!N46+'3BNVAM19'!S46+'3BNVAM19'!X46+'3BNVAM19'!AC46+'3BNVAM19'!AH46+'3BNVAM19'!AM46</f>
        <v>5</v>
      </c>
      <c r="I21" t="str">
        <f>'3BNVAM19'!AO46</f>
        <v>Parádi-Dolgos Anett</v>
      </c>
      <c r="J21" t="s">
        <v>279</v>
      </c>
    </row>
    <row r="22" spans="1:10" x14ac:dyDescent="0.25">
      <c r="A22" t="s">
        <v>291</v>
      </c>
      <c r="B22" t="str">
        <f t="shared" si="2"/>
        <v xml:space="preserve">Agrárgazdasági és vállalkozási alapismeretek </v>
      </c>
      <c r="C22" t="str">
        <f>'3BNVAM19'!A47</f>
        <v>3BAMT1ELM00017</v>
      </c>
      <c r="D22" t="str">
        <f>'3BNVAM19'!B47</f>
        <v>Ellátási lánc menedzsment</v>
      </c>
      <c r="E22">
        <f>IF(COUNT('3BNVAM19'!I47)=1,1,IF(COUNT('3BNVAM19'!N47)=1,2,IF(COUNT('3BNVAM19'!S47)=1,3,IF(COUNT('3BNVAM19'!X47)=1,4,IF(COUNT('3BNVAM19'!AC47)=1,5,IF(COUNT('3BNVAM19'!AH47)=1,6,7))))))</f>
        <v>4</v>
      </c>
      <c r="F22">
        <f>'3BNVAM19'!E47+'3BNVAM19'!J47+'3BNVAM19'!O47+'3BNVAM19'!T47+'3BNVAM19'!Y47+'3BNVAM19'!AD47+'3BNVAM19'!AI47</f>
        <v>2</v>
      </c>
      <c r="G22">
        <f>'3BNVAM19'!F47+'3BNVAM19'!K47+'3BNVAM19'!P47+'3BNVAM19'!U47+'3BNVAM19'!Z47+'3BNVAM19'!AE47+'3BNVAM19'!AJ47</f>
        <v>2</v>
      </c>
      <c r="H22">
        <f>'3BNVAM19'!I47+'3BNVAM19'!N47+'3BNVAM19'!S47+'3BNVAM19'!X47+'3BNVAM19'!AC47+'3BNVAM19'!AH47+'3BNVAM19'!AM47</f>
        <v>6</v>
      </c>
      <c r="I22" t="str">
        <f>'3BNVAM19'!AO47</f>
        <v>Csonka Arnold</v>
      </c>
      <c r="J22" t="s">
        <v>278</v>
      </c>
    </row>
    <row r="23" spans="1:10" x14ac:dyDescent="0.25">
      <c r="A23" t="s">
        <v>291</v>
      </c>
      <c r="B23" t="str">
        <f t="shared" si="2"/>
        <v xml:space="preserve">Agrárgazdasági és vállalkozási alapismeretek </v>
      </c>
      <c r="C23" t="str">
        <f>'3BNVAM19'!A48</f>
        <v>3BAMT1AEA00017</v>
      </c>
      <c r="D23" t="str">
        <f>'3BNVAM19'!B48</f>
        <v>Agrárgazdaságtan és agrárpolitika</v>
      </c>
      <c r="E23">
        <f>IF(COUNT('3BNVAM19'!I48)=1,1,IF(COUNT('3BNVAM19'!N48)=1,2,IF(COUNT('3BNVAM19'!S48)=1,3,IF(COUNT('3BNVAM19'!X48)=1,4,IF(COUNT('3BNVAM19'!AC48)=1,5,IF(COUNT('3BNVAM19'!AH48)=1,6,7))))))</f>
        <v>3</v>
      </c>
      <c r="F23">
        <f>'3BNVAM19'!E48+'3BNVAM19'!J48+'3BNVAM19'!O48+'3BNVAM19'!T48+'3BNVAM19'!Y48+'3BNVAM19'!AD48+'3BNVAM19'!AI48</f>
        <v>3</v>
      </c>
      <c r="G23">
        <f>'3BNVAM19'!F48+'3BNVAM19'!K48+'3BNVAM19'!P48+'3BNVAM19'!U48+'3BNVAM19'!Z48+'3BNVAM19'!AE48+'3BNVAM19'!AJ48</f>
        <v>0</v>
      </c>
      <c r="H23">
        <f>'3BNVAM19'!I48+'3BNVAM19'!N48+'3BNVAM19'!S48+'3BNVAM19'!X48+'3BNVAM19'!AC48+'3BNVAM19'!AH48+'3BNVAM19'!AM48</f>
        <v>4</v>
      </c>
      <c r="I23" t="str">
        <f>'3BNVAM19'!AO48</f>
        <v>Fertő Imre</v>
      </c>
      <c r="J23" t="s">
        <v>278</v>
      </c>
    </row>
    <row r="24" spans="1:10" x14ac:dyDescent="0.25">
      <c r="A24" t="s">
        <v>291</v>
      </c>
      <c r="B24" t="str">
        <f t="shared" si="2"/>
        <v xml:space="preserve">Agrárgazdasági és vállalkozási alapismeretek </v>
      </c>
      <c r="C24" t="str">
        <f>'3BNVAM19'!A49</f>
        <v>3BPKT1SZA00017</v>
      </c>
      <c r="D24" t="str">
        <f>'3BNVAM19'!B49</f>
        <v>Számvitel alapjai</v>
      </c>
      <c r="E24">
        <f>IF(COUNT('3BNVAM19'!I49)=1,1,IF(COUNT('3BNVAM19'!N49)=1,2,IF(COUNT('3BNVAM19'!S49)=1,3,IF(COUNT('3BNVAM19'!X49)=1,4,IF(COUNT('3BNVAM19'!AC49)=1,5,IF(COUNT('3BNVAM19'!AH49)=1,6,7))))))</f>
        <v>3</v>
      </c>
      <c r="F24">
        <f>'3BNVAM19'!E49+'3BNVAM19'!J49+'3BNVAM19'!O49+'3BNVAM19'!T49+'3BNVAM19'!Y49+'3BNVAM19'!AD49+'3BNVAM19'!AI49</f>
        <v>2</v>
      </c>
      <c r="G24">
        <f>'3BNVAM19'!F49+'3BNVAM19'!K49+'3BNVAM19'!P49+'3BNVAM19'!U49+'3BNVAM19'!Z49+'3BNVAM19'!AE49+'3BNVAM19'!AJ49</f>
        <v>2</v>
      </c>
      <c r="H24">
        <f>'3BNVAM19'!I49+'3BNVAM19'!N49+'3BNVAM19'!S49+'3BNVAM19'!X49+'3BNVAM19'!AC49+'3BNVAM19'!AH49+'3BNVAM19'!AM49</f>
        <v>6</v>
      </c>
      <c r="I24" t="str">
        <f>'3BNVAM19'!AO49</f>
        <v>Wickert Irén</v>
      </c>
      <c r="J24" t="s">
        <v>279</v>
      </c>
    </row>
    <row r="25" spans="1:10" x14ac:dyDescent="0.25">
      <c r="A25" t="s">
        <v>291</v>
      </c>
      <c r="B25" t="str">
        <f t="shared" si="2"/>
        <v xml:space="preserve">Agrárgazdasági és vállalkozási alapismeretek </v>
      </c>
      <c r="C25" t="str">
        <f>'3BNVAM19'!A50</f>
        <v>3BAMT1AVI00017</v>
      </c>
      <c r="D25" t="str">
        <f>'3BNVAM19'!B50</f>
        <v>Agrárgazdasági és vállalkozási ismeretek szigorlat</v>
      </c>
      <c r="E25">
        <f>IF(COUNT('3BNVAM19'!I50)=1,1,IF(COUNT('3BNVAM19'!N50)=1,2,IF(COUNT('3BNVAM19'!S50)=1,3,IF(COUNT('3BNVAM19'!X50)=1,4,IF(COUNT('3BNVAM19'!AC50)=1,5,IF(COUNT('3BNVAM19'!AH50)=1,6,7))))))</f>
        <v>7</v>
      </c>
      <c r="F25">
        <f>'3BNVAM19'!E50+'3BNVAM19'!J50+'3BNVAM19'!O50+'3BNVAM19'!T50+'3BNVAM19'!Y50+'3BNVAM19'!AD50+'3BNVAM19'!AI50</f>
        <v>0</v>
      </c>
      <c r="G25">
        <f>'3BNVAM19'!F50+'3BNVAM19'!K50+'3BNVAM19'!P50+'3BNVAM19'!U50+'3BNVAM19'!Z50+'3BNVAM19'!AE50+'3BNVAM19'!AJ50</f>
        <v>0</v>
      </c>
      <c r="H25">
        <f>'3BNVAM19'!I50+'3BNVAM19'!N50+'3BNVAM19'!S50+'3BNVAM19'!X50+'3BNVAM19'!AC50+'3BNVAM19'!AH50+'3BNVAM19'!AM50</f>
        <v>0</v>
      </c>
      <c r="I25" t="str">
        <f>'3BNVAM19'!AO50</f>
        <v>Borbély Csaba</v>
      </c>
      <c r="J25" t="s">
        <v>278</v>
      </c>
    </row>
    <row r="26" spans="1:10" x14ac:dyDescent="0.25">
      <c r="A26" t="s">
        <v>291</v>
      </c>
      <c r="B26" t="s">
        <v>7</v>
      </c>
      <c r="C26" t="str">
        <f>'3BNVAM19'!A53</f>
        <v>3BAMT1EMB00017</v>
      </c>
      <c r="D26" t="str">
        <f>'3BNVAM19'!B53</f>
        <v>Emberi erőforrás menedzsment</v>
      </c>
      <c r="E26">
        <f>IF(COUNT('3BNVAM19'!I53)=1,1,IF(COUNT('3BNVAM19'!N53)=1,2,IF(COUNT('3BNVAM19'!S53)=1,3,IF(COUNT('3BNVAM19'!X53)=1,4,IF(COUNT('3BNVAM19'!AC53)=1,5,IF(COUNT('3BNVAM19'!AH53)=1,6,7))))))</f>
        <v>6</v>
      </c>
      <c r="F26">
        <f>'3BNVAM19'!E53+'3BNVAM19'!J53+'3BNVAM19'!O53+'3BNVAM19'!T53+'3BNVAM19'!Y53+'3BNVAM19'!AD53+'3BNVAM19'!AI53</f>
        <v>2</v>
      </c>
      <c r="G26">
        <f>'3BNVAM19'!F53+'3BNVAM19'!K53+'3BNVAM19'!P53+'3BNVAM19'!U53+'3BNVAM19'!Z53+'3BNVAM19'!AE53+'3BNVAM19'!AJ53</f>
        <v>2</v>
      </c>
      <c r="H26">
        <f>'3BNVAM19'!I53+'3BNVAM19'!N53+'3BNVAM19'!S53+'3BNVAM19'!X53+'3BNVAM19'!AC53+'3BNVAM19'!AH53+'3BNVAM19'!AM53</f>
        <v>5</v>
      </c>
      <c r="I26" t="str">
        <f>'3BNVAM19'!AO53</f>
        <v>Szabó-Szentgróti Gábor</v>
      </c>
      <c r="J26" t="s">
        <v>280</v>
      </c>
    </row>
    <row r="27" spans="1:10" x14ac:dyDescent="0.25">
      <c r="A27" t="s">
        <v>291</v>
      </c>
      <c r="B27" t="str">
        <f t="shared" si="2"/>
        <v xml:space="preserve">Regionális és vidékfejlesztési alapismeretek </v>
      </c>
      <c r="C27" t="str">
        <f>'3BNVAM19'!A54</f>
        <v>3BRTS1REG00017</v>
      </c>
      <c r="D27" t="str">
        <f>'3BNVAM19'!B54</f>
        <v>Regionális gazdaságtan</v>
      </c>
      <c r="E27">
        <f>IF(COUNT('3BNVAM19'!I54)=1,1,IF(COUNT('3BNVAM19'!N54)=1,2,IF(COUNT('3BNVAM19'!S54)=1,3,IF(COUNT('3BNVAM19'!X54)=1,4,IF(COUNT('3BNVAM19'!AC54)=1,5,IF(COUNT('3BNVAM19'!AH54)=1,6,7))))))</f>
        <v>5</v>
      </c>
      <c r="F27">
        <f>'3BNVAM19'!E54+'3BNVAM19'!J54+'3BNVAM19'!O54+'3BNVAM19'!T54+'3BNVAM19'!Y54+'3BNVAM19'!AD54+'3BNVAM19'!AI54</f>
        <v>4</v>
      </c>
      <c r="G27">
        <f>'3BNVAM19'!F54+'3BNVAM19'!K54+'3BNVAM19'!P54+'3BNVAM19'!U54+'3BNVAM19'!Z54+'3BNVAM19'!AE54+'3BNVAM19'!AJ54</f>
        <v>0</v>
      </c>
      <c r="H27">
        <f>'3BNVAM19'!I54+'3BNVAM19'!N54+'3BNVAM19'!S54+'3BNVAM19'!X54+'3BNVAM19'!AC54+'3BNVAM19'!AH54+'3BNVAM19'!AM54</f>
        <v>5</v>
      </c>
      <c r="I27" t="str">
        <f>'3BNVAM19'!AO54</f>
        <v>Gál Zoltán</v>
      </c>
      <c r="J27" t="s">
        <v>278</v>
      </c>
    </row>
    <row r="28" spans="1:10" x14ac:dyDescent="0.25">
      <c r="A28" t="s">
        <v>291</v>
      </c>
      <c r="B28" t="str">
        <f t="shared" si="2"/>
        <v xml:space="preserve">Regionális és vidékfejlesztési alapismeretek </v>
      </c>
      <c r="C28" t="str">
        <f>'3BNVAM19'!A55</f>
        <v>3BRTS1REM00017</v>
      </c>
      <c r="D28" t="str">
        <f>'3BNVAM19'!B55</f>
        <v>Regionális elemzési módszerek</v>
      </c>
      <c r="E28">
        <f>IF(COUNT('3BNVAM19'!I55)=1,1,IF(COUNT('3BNVAM19'!N55)=1,2,IF(COUNT('3BNVAM19'!S55)=1,3,IF(COUNT('3BNVAM19'!X55)=1,4,IF(COUNT('3BNVAM19'!AC55)=1,5,IF(COUNT('3BNVAM19'!AH55)=1,6,7))))))</f>
        <v>5</v>
      </c>
      <c r="F28">
        <f>'3BNVAM19'!E55+'3BNVAM19'!J55+'3BNVAM19'!O55+'3BNVAM19'!T55+'3BNVAM19'!Y55+'3BNVAM19'!AD55+'3BNVAM19'!AI55</f>
        <v>1</v>
      </c>
      <c r="G28">
        <f>'3BNVAM19'!F55+'3BNVAM19'!K55+'3BNVAM19'!P55+'3BNVAM19'!U55+'3BNVAM19'!Z55+'3BNVAM19'!AE55+'3BNVAM19'!AJ55</f>
        <v>2</v>
      </c>
      <c r="H28">
        <f>'3BNVAM19'!I55+'3BNVAM19'!N55+'3BNVAM19'!S55+'3BNVAM19'!X55+'3BNVAM19'!AC55+'3BNVAM19'!AH55+'3BNVAM19'!AM55</f>
        <v>5</v>
      </c>
      <c r="I28" t="str">
        <f>'3BNVAM19'!AO55</f>
        <v>Horváthné Kovács Bernadett</v>
      </c>
      <c r="J28" t="s">
        <v>277</v>
      </c>
    </row>
    <row r="29" spans="1:10" x14ac:dyDescent="0.25">
      <c r="A29" t="s">
        <v>291</v>
      </c>
      <c r="B29" t="str">
        <f t="shared" si="2"/>
        <v xml:space="preserve">Regionális és vidékfejlesztési alapismeretek </v>
      </c>
      <c r="C29" t="str">
        <f>'3BNVAM19'!A56</f>
        <v>3BRTS1TTA00017</v>
      </c>
      <c r="D29" t="str">
        <f>'3BNVAM19'!B56</f>
        <v>Területi tervezés alapjai</v>
      </c>
      <c r="E29">
        <f>IF(COUNT('3BNVAM19'!I56)=1,1,IF(COUNT('3BNVAM19'!N56)=1,2,IF(COUNT('3BNVAM19'!S56)=1,3,IF(COUNT('3BNVAM19'!X56)=1,4,IF(COUNT('3BNVAM19'!AC56)=1,5,IF(COUNT('3BNVAM19'!AH56)=1,6,7))))))</f>
        <v>5</v>
      </c>
      <c r="F29">
        <f>'3BNVAM19'!E56+'3BNVAM19'!J56+'3BNVAM19'!O56+'3BNVAM19'!T56+'3BNVAM19'!Y56+'3BNVAM19'!AD56+'3BNVAM19'!AI56</f>
        <v>4</v>
      </c>
      <c r="G29">
        <f>'3BNVAM19'!F56+'3BNVAM19'!K56+'3BNVAM19'!P56+'3BNVAM19'!U56+'3BNVAM19'!Z56+'3BNVAM19'!AE56+'3BNVAM19'!AJ56</f>
        <v>0</v>
      </c>
      <c r="H29">
        <f>'3BNVAM19'!I56+'3BNVAM19'!N56+'3BNVAM19'!S56+'3BNVAM19'!X56+'3BNVAM19'!AC56+'3BNVAM19'!AH56+'3BNVAM19'!AM56</f>
        <v>4</v>
      </c>
      <c r="I29" t="str">
        <f>'3BNVAM19'!AO56</f>
        <v>Mezei Cecícila</v>
      </c>
      <c r="J29" t="s">
        <v>278</v>
      </c>
    </row>
    <row r="30" spans="1:10" x14ac:dyDescent="0.25">
      <c r="A30" t="s">
        <v>291</v>
      </c>
      <c r="B30" t="str">
        <f t="shared" si="2"/>
        <v xml:space="preserve">Regionális és vidékfejlesztési alapismeretek </v>
      </c>
      <c r="C30" t="str">
        <f>'3BNVAM19'!A57</f>
        <v>3BRTS1VID00017</v>
      </c>
      <c r="D30" t="str">
        <f>'3BNVAM19'!B57</f>
        <v xml:space="preserve">Vidékfejlesztés </v>
      </c>
      <c r="E30">
        <f>IF(COUNT('3BNVAM19'!I57)=1,1,IF(COUNT('3BNVAM19'!N57)=1,2,IF(COUNT('3BNVAM19'!S57)=1,3,IF(COUNT('3BNVAM19'!X57)=1,4,IF(COUNT('3BNVAM19'!AC57)=1,5,IF(COUNT('3BNVAM19'!AH57)=1,6,7))))))</f>
        <v>6</v>
      </c>
      <c r="F30">
        <f>'3BNVAM19'!E57+'3BNVAM19'!J57+'3BNVAM19'!O57+'3BNVAM19'!T57+'3BNVAM19'!Y57+'3BNVAM19'!AD57+'3BNVAM19'!AI57</f>
        <v>2</v>
      </c>
      <c r="G30">
        <f>'3BNVAM19'!F57+'3BNVAM19'!K57+'3BNVAM19'!P57+'3BNVAM19'!U57+'3BNVAM19'!Z57+'3BNVAM19'!AE57+'3BNVAM19'!AJ57</f>
        <v>2</v>
      </c>
      <c r="H30">
        <f>'3BNVAM19'!I57+'3BNVAM19'!N57+'3BNVAM19'!S57+'3BNVAM19'!X57+'3BNVAM19'!AC57+'3BNVAM19'!AH57+'3BNVAM19'!AM57</f>
        <v>5</v>
      </c>
      <c r="I30" t="str">
        <f>'3BNVAM19'!AO57</f>
        <v>Szabó Kinga</v>
      </c>
      <c r="J30" t="s">
        <v>278</v>
      </c>
    </row>
    <row r="31" spans="1:10" x14ac:dyDescent="0.25">
      <c r="A31" t="s">
        <v>291</v>
      </c>
      <c r="B31" t="str">
        <f t="shared" si="2"/>
        <v xml:space="preserve">Regionális és vidékfejlesztési alapismeretek </v>
      </c>
      <c r="C31" t="str">
        <f>'3BNVAM19'!A58</f>
        <v>3BAMT1STR00017</v>
      </c>
      <c r="D31" t="str">
        <f>'3BNVAM19'!B58</f>
        <v>Stratégiai menedzsment</v>
      </c>
      <c r="E31">
        <f>IF(COUNT('3BNVAM19'!I58)=1,1,IF(COUNT('3BNVAM19'!N58)=1,2,IF(COUNT('3BNVAM19'!S58)=1,3,IF(COUNT('3BNVAM19'!X58)=1,4,IF(COUNT('3BNVAM19'!AC58)=1,5,IF(COUNT('3BNVAM19'!AH58)=1,6,7))))))</f>
        <v>4</v>
      </c>
      <c r="F31">
        <f>'3BNVAM19'!E58+'3BNVAM19'!J58+'3BNVAM19'!O58+'3BNVAM19'!T58+'3BNVAM19'!Y58+'3BNVAM19'!AD58+'3BNVAM19'!AI58</f>
        <v>2</v>
      </c>
      <c r="G31">
        <f>'3BNVAM19'!F58+'3BNVAM19'!K58+'3BNVAM19'!P58+'3BNVAM19'!U58+'3BNVAM19'!Z58+'3BNVAM19'!AE58+'3BNVAM19'!AJ58</f>
        <v>2</v>
      </c>
      <c r="H31">
        <f>'3BNVAM19'!I58+'3BNVAM19'!N58+'3BNVAM19'!S58+'3BNVAM19'!X58+'3BNVAM19'!AC58+'3BNVAM19'!AH58+'3BNVAM19'!AM58</f>
        <v>6</v>
      </c>
      <c r="I31" t="str">
        <f>'3BNVAM19'!AO58</f>
        <v>Berke Szilárd</v>
      </c>
      <c r="J31" t="s">
        <v>280</v>
      </c>
    </row>
    <row r="32" spans="1:10" x14ac:dyDescent="0.25">
      <c r="A32" t="s">
        <v>291</v>
      </c>
      <c r="B32" t="str">
        <f t="shared" si="2"/>
        <v xml:space="preserve">Regionális és vidékfejlesztési alapismeretek </v>
      </c>
      <c r="C32" t="str">
        <f>'3BNVAM19'!A59</f>
        <v>3BNGK1NGE00017</v>
      </c>
      <c r="D32" t="str">
        <f>'3BNVAM19'!B59</f>
        <v>Nemzetközi gazdaságtan és EU ismeretek</v>
      </c>
      <c r="E32">
        <f>IF(COUNT('3BNVAM19'!I59)=1,1,IF(COUNT('3BNVAM19'!N59)=1,2,IF(COUNT('3BNVAM19'!S59)=1,3,IF(COUNT('3BNVAM19'!X59)=1,4,IF(COUNT('3BNVAM19'!AC59)=1,5,IF(COUNT('3BNVAM19'!AH59)=1,6,7))))))</f>
        <v>2</v>
      </c>
      <c r="F32">
        <f>'3BNVAM19'!E59+'3BNVAM19'!J59+'3BNVAM19'!O59+'3BNVAM19'!T59+'3BNVAM19'!Y59+'3BNVAM19'!AD59+'3BNVAM19'!AI59</f>
        <v>2</v>
      </c>
      <c r="G32">
        <f>'3BNVAM19'!F59+'3BNVAM19'!K59+'3BNVAM19'!P59+'3BNVAM19'!U59+'3BNVAM19'!Z59+'3BNVAM19'!AE59+'3BNVAM19'!AJ59</f>
        <v>1</v>
      </c>
      <c r="H32">
        <f>'3BNVAM19'!I59+'3BNVAM19'!N59+'3BNVAM19'!S59+'3BNVAM19'!X59+'3BNVAM19'!AC59+'3BNVAM19'!AH59+'3BNVAM19'!AM59</f>
        <v>5</v>
      </c>
      <c r="I32" t="str">
        <f>'3BNVAM19'!AO59</f>
        <v>Koponicsné Györke Diána</v>
      </c>
      <c r="J32" t="s">
        <v>278</v>
      </c>
    </row>
    <row r="33" spans="1:10" x14ac:dyDescent="0.25">
      <c r="A33" t="s">
        <v>291</v>
      </c>
      <c r="B33" t="str">
        <f t="shared" si="2"/>
        <v xml:space="preserve">Regionális és vidékfejlesztési alapismeretek </v>
      </c>
      <c r="C33" t="str">
        <f>'3BNVAM19'!A60</f>
        <v>3BRTS1RVI00017</v>
      </c>
      <c r="D33" t="str">
        <f>'3BNVAM19'!B60</f>
        <v>Regionális és vidékfejlesztési ismeretek szigorlat</v>
      </c>
      <c r="E33">
        <f>IF(COUNT('3BNVAM19'!I60)=1,1,IF(COUNT('3BNVAM19'!N60)=1,2,IF(COUNT('3BNVAM19'!S60)=1,3,IF(COUNT('3BNVAM19'!X60)=1,4,IF(COUNT('3BNVAM19'!AC60)=1,5,IF(COUNT('3BNVAM19'!AH60)=1,6,7))))))</f>
        <v>7</v>
      </c>
      <c r="F33">
        <f>'3BNVAM19'!E60+'3BNVAM19'!J60+'3BNVAM19'!O60+'3BNVAM19'!T60+'3BNVAM19'!Y60+'3BNVAM19'!AD60+'3BNVAM19'!AI60</f>
        <v>0</v>
      </c>
      <c r="G33">
        <f>'3BNVAM19'!F60+'3BNVAM19'!K60+'3BNVAM19'!P60+'3BNVAM19'!U60+'3BNVAM19'!Z60+'3BNVAM19'!AE60+'3BNVAM19'!AJ60</f>
        <v>0</v>
      </c>
      <c r="H33">
        <f>'3BNVAM19'!I60+'3BNVAM19'!N60+'3BNVAM19'!S60+'3BNVAM19'!X60+'3BNVAM19'!AC60+'3BNVAM19'!AH60+'3BNVAM19'!AM60</f>
        <v>0</v>
      </c>
      <c r="I33" t="str">
        <f>'3BNVAM19'!AO60</f>
        <v>Gál Zoltán</v>
      </c>
      <c r="J33" t="s">
        <v>278</v>
      </c>
    </row>
    <row r="34" spans="1:10" x14ac:dyDescent="0.25">
      <c r="A34" t="s">
        <v>291</v>
      </c>
      <c r="B34" t="str">
        <f>'3BNVAM19'!$A$62</f>
        <v xml:space="preserve">Speciális szakmai ismeretek </v>
      </c>
      <c r="C34" t="str">
        <f>'3BNVAM19'!A63</f>
        <v>3BMIT1TER00017</v>
      </c>
      <c r="D34" t="str">
        <f>'3BNVAM19'!B63</f>
        <v>Térinformatika</v>
      </c>
      <c r="E34">
        <f>IF(COUNT('3BNVAM19'!I63)=1,1,IF(COUNT('3BNVAM19'!N63)=1,2,IF(COUNT('3BNVAM19'!S63)=1,3,IF(COUNT('3BNVAM19'!X63)=1,4,IF(COUNT('3BNVAM19'!AC63)=1,5,IF(COUNT('3BNVAM19'!AH63)=1,6,7))))))</f>
        <v>5</v>
      </c>
      <c r="F34">
        <f>'3BNVAM19'!E63+'3BNVAM19'!J63+'3BNVAM19'!O63+'3BNVAM19'!T63+'3BNVAM19'!Y63+'3BNVAM19'!AD63+'3BNVAM19'!AI63</f>
        <v>0</v>
      </c>
      <c r="G34">
        <f>'3BNVAM19'!F63+'3BNVAM19'!K63+'3BNVAM19'!P63+'3BNVAM19'!U63+'3BNVAM19'!Z63+'3BNVAM19'!AE63+'3BNVAM19'!AJ63</f>
        <v>4</v>
      </c>
      <c r="H34">
        <f>'3BNVAM19'!I63+'3BNVAM19'!N63+'3BNVAM19'!S63+'3BNVAM19'!X63+'3BNVAM19'!AC63+'3BNVAM19'!AH63+'3BNVAM19'!AM63</f>
        <v>5</v>
      </c>
      <c r="I34" t="str">
        <f>'3BNVAM19'!AO63</f>
        <v>Barna Róbert</v>
      </c>
      <c r="J34" t="s">
        <v>277</v>
      </c>
    </row>
    <row r="35" spans="1:10" x14ac:dyDescent="0.25">
      <c r="A35" t="s">
        <v>291</v>
      </c>
      <c r="B35" t="str">
        <f>B34</f>
        <v xml:space="preserve">Speciális szakmai ismeretek </v>
      </c>
      <c r="C35" t="str">
        <f>'3BNVAM19'!A64</f>
        <v>3BAMT1VSZ00019</v>
      </c>
      <c r="D35" t="str">
        <f>'3BNVAM19'!B64</f>
        <v>Vezetés és szervezés</v>
      </c>
      <c r="E35">
        <f>IF(COUNT('3BNVAM19'!I64)=1,1,IF(COUNT('3BNVAM19'!N64)=1,2,IF(COUNT('3BNVAM19'!S64)=1,3,IF(COUNT('3BNVAM19'!X64)=1,4,IF(COUNT('3BNVAM19'!AC64)=1,5,IF(COUNT('3BNVAM19'!AH64)=1,6,7))))))</f>
        <v>6</v>
      </c>
      <c r="F35">
        <f>'3BNVAM19'!E64+'3BNVAM19'!J64+'3BNVAM19'!O64+'3BNVAM19'!T64+'3BNVAM19'!Y64+'3BNVAM19'!AD64+'3BNVAM19'!AI64</f>
        <v>1</v>
      </c>
      <c r="G35">
        <f>'3BNVAM19'!F64+'3BNVAM19'!K64+'3BNVAM19'!P64+'3BNVAM19'!U64+'3BNVAM19'!Z64+'3BNVAM19'!AE64+'3BNVAM19'!AJ64</f>
        <v>2</v>
      </c>
      <c r="H35">
        <f>'3BNVAM19'!I64+'3BNVAM19'!N64+'3BNVAM19'!S64+'3BNVAM19'!X64+'3BNVAM19'!AC64+'3BNVAM19'!AH64+'3BNVAM19'!AM64</f>
        <v>4</v>
      </c>
      <c r="I35" t="str">
        <f>'3BNVAM19'!AO64</f>
        <v>Kőműves Zsolt</v>
      </c>
      <c r="J35" t="s">
        <v>280</v>
      </c>
    </row>
    <row r="36" spans="1:10" x14ac:dyDescent="0.25">
      <c r="A36" t="s">
        <v>291</v>
      </c>
      <c r="B36" t="str">
        <f>B35</f>
        <v xml:space="preserve">Speciális szakmai ismeretek </v>
      </c>
      <c r="C36" t="str">
        <f>'3BNVAM19'!A65</f>
        <v>3BRTS1BAK00017</v>
      </c>
      <c r="D36" t="str">
        <f>'3BNVAM19'!B65</f>
        <v>Bevezetés a környezetpolitikába</v>
      </c>
      <c r="E36">
        <f>IF(COUNT('3BNVAM19'!I65)=1,1,IF(COUNT('3BNVAM19'!N65)=1,2,IF(COUNT('3BNVAM19'!S65)=1,3,IF(COUNT('3BNVAM19'!X65)=1,4,IF(COUNT('3BNVAM19'!AC65)=1,5,IF(COUNT('3BNVAM19'!AH65)=1,6,7))))))</f>
        <v>3</v>
      </c>
      <c r="F36">
        <f>'3BNVAM19'!E65+'3BNVAM19'!J65+'3BNVAM19'!O65+'3BNVAM19'!T65+'3BNVAM19'!Y65+'3BNVAM19'!AD65+'3BNVAM19'!AI65</f>
        <v>2</v>
      </c>
      <c r="G36">
        <f>'3BNVAM19'!F65+'3BNVAM19'!K65+'3BNVAM19'!P65+'3BNVAM19'!U65+'3BNVAM19'!Z65+'3BNVAM19'!AE65+'3BNVAM19'!AJ65</f>
        <v>2</v>
      </c>
      <c r="H36">
        <f>'3BNVAM19'!I65+'3BNVAM19'!N65+'3BNVAM19'!S65+'3BNVAM19'!X65+'3BNVAM19'!AC65+'3BNVAM19'!AH65+'3BNVAM19'!AM65</f>
        <v>4</v>
      </c>
      <c r="I36" t="str">
        <f>'3BNVAM19'!AO65</f>
        <v>Nagy Imre</v>
      </c>
      <c r="J36" t="s">
        <v>278</v>
      </c>
    </row>
    <row r="37" spans="1:10" x14ac:dyDescent="0.25">
      <c r="A37" t="s">
        <v>291</v>
      </c>
      <c r="B37" t="str">
        <f>B36</f>
        <v xml:space="preserve">Speciális szakmai ismeretek </v>
      </c>
      <c r="C37" t="str">
        <f>'3BNVAM19'!A66</f>
        <v>3BRST1BAH00017</v>
      </c>
      <c r="D37" t="str">
        <f>'3BNVAM19'!B66</f>
        <v>Bevezetés a helyi gazdaságfejlesztésbe</v>
      </c>
      <c r="E37">
        <f>IF(COUNT('3BNVAM19'!I66)=1,1,IF(COUNT('3BNVAM19'!N66)=1,2,IF(COUNT('3BNVAM19'!S66)=1,3,IF(COUNT('3BNVAM19'!X66)=1,4,IF(COUNT('3BNVAM19'!AC66)=1,5,IF(COUNT('3BNVAM19'!AH66)=1,6,7))))))</f>
        <v>6</v>
      </c>
      <c r="F37">
        <f>'3BNVAM19'!E66+'3BNVAM19'!J66+'3BNVAM19'!O66+'3BNVAM19'!T66+'3BNVAM19'!Y66+'3BNVAM19'!AD66+'3BNVAM19'!AI66</f>
        <v>3</v>
      </c>
      <c r="G37">
        <f>'3BNVAM19'!F66+'3BNVAM19'!K66+'3BNVAM19'!P66+'3BNVAM19'!U66+'3BNVAM19'!Z66+'3BNVAM19'!AE66+'3BNVAM19'!AJ66</f>
        <v>0</v>
      </c>
      <c r="H37">
        <f>'3BNVAM19'!I66+'3BNVAM19'!N66+'3BNVAM19'!S66+'3BNVAM19'!X66+'3BNVAM19'!AC66+'3BNVAM19'!AH66+'3BNVAM19'!AM66</f>
        <v>4</v>
      </c>
      <c r="I37" t="str">
        <f>'3BNVAM19'!AO66</f>
        <v>Mezei Cecícila</v>
      </c>
      <c r="J37" t="s">
        <v>278</v>
      </c>
    </row>
    <row r="38" spans="1:10" x14ac:dyDescent="0.25">
      <c r="A38" t="s">
        <v>291</v>
      </c>
      <c r="B38" t="str">
        <f>B37</f>
        <v xml:space="preserve">Speciális szakmai ismeretek </v>
      </c>
      <c r="C38" t="str">
        <f>'3BNVAM19'!A67</f>
        <v>3BTTT1GRT00017</v>
      </c>
      <c r="D38" t="str">
        <f>'3BNVAM19'!B67</f>
        <v>Gazdasági rendszerek társadalomtudományi alapjai</v>
      </c>
      <c r="E38">
        <f>IF(COUNT('3BNVAM19'!I67)=1,1,IF(COUNT('3BNVAM19'!N67)=1,2,IF(COUNT('3BNVAM19'!S67)=1,3,IF(COUNT('3BNVAM19'!X67)=1,4,IF(COUNT('3BNVAM19'!AC67)=1,5,IF(COUNT('3BNVAM19'!AH67)=1,6,7))))))</f>
        <v>1</v>
      </c>
      <c r="F38">
        <f>'3BNVAM19'!E67+'3BNVAM19'!J67+'3BNVAM19'!O67+'3BNVAM19'!T67+'3BNVAM19'!Y67+'3BNVAM19'!AD67+'3BNVAM19'!AI67</f>
        <v>3</v>
      </c>
      <c r="G38">
        <f>'3BNVAM19'!F67+'3BNVAM19'!K67+'3BNVAM19'!P67+'3BNVAM19'!U67+'3BNVAM19'!Z67+'3BNVAM19'!AE67+'3BNVAM19'!AJ67</f>
        <v>0</v>
      </c>
      <c r="H38">
        <f>'3BNVAM19'!I67+'3BNVAM19'!N67+'3BNVAM19'!S67+'3BNVAM19'!X67+'3BNVAM19'!AC67+'3BNVAM19'!AH67+'3BNVAM19'!AM67</f>
        <v>5</v>
      </c>
      <c r="I38" t="str">
        <f>'3BNVAM19'!AO67</f>
        <v>Molnár Gábor</v>
      </c>
      <c r="J38" t="s">
        <v>138</v>
      </c>
    </row>
    <row r="39" spans="1:10" x14ac:dyDescent="0.25">
      <c r="A39" t="s">
        <v>291</v>
      </c>
      <c r="B39" t="str">
        <f>'3BNVAM19'!$A$69</f>
        <v>Szakmai idegen nyelv ismeretkör</v>
      </c>
      <c r="C39" t="str">
        <f>'3BNVAM19'!A70</f>
        <v>3BINI1SIN00017</v>
      </c>
      <c r="D39" t="str">
        <f>'3BNVAM19'!B70</f>
        <v>Szakmai idegen nyelv 1.</v>
      </c>
      <c r="E39">
        <f>IF(COUNT('3BNVAM19'!I70)=1,1,IF(COUNT('3BNVAM19'!N70)=1,2,IF(COUNT('3BNVAM19'!S70)=1,3,IF(COUNT('3BNVAM19'!X70)=1,4,IF(COUNT('3BNVAM19'!AC70)=1,5,IF(COUNT('3BNVAM19'!AH70)=1,6,7))))))</f>
        <v>1</v>
      </c>
      <c r="F39">
        <f>'3BNVAM19'!E70+'3BNVAM19'!J70+'3BNVAM19'!O70+'3BNVAM19'!T70+'3BNVAM19'!Y70+'3BNVAM19'!AD70+'3BNVAM19'!AI70</f>
        <v>0</v>
      </c>
      <c r="G39">
        <f>'3BNVAM19'!F70+'3BNVAM19'!K70+'3BNVAM19'!P70+'3BNVAM19'!U70+'3BNVAM19'!Z70+'3BNVAM19'!AE70+'3BNVAM19'!AJ70</f>
        <v>2</v>
      </c>
      <c r="H39">
        <f>'3BNVAM19'!I70+'3BNVAM19'!N70+'3BNVAM19'!S70+'3BNVAM19'!X70+'3BNVAM19'!AC70+'3BNVAM19'!AH70+'3BNVAM19'!AM70</f>
        <v>0</v>
      </c>
      <c r="I39" t="str">
        <f>'3BNVAM19'!AO70</f>
        <v>Kopházi Erzsébet</v>
      </c>
      <c r="J39" t="s">
        <v>82</v>
      </c>
    </row>
    <row r="40" spans="1:10" x14ac:dyDescent="0.25">
      <c r="A40" t="s">
        <v>291</v>
      </c>
      <c r="B40" t="str">
        <f>B39</f>
        <v>Szakmai idegen nyelv ismeretkör</v>
      </c>
      <c r="C40" t="str">
        <f>'3BNVAM19'!A71</f>
        <v>3BINI1INY00017</v>
      </c>
      <c r="D40" t="str">
        <f>'3BNVAM19'!B71</f>
        <v>Szakmai idegen nyelv 2.</v>
      </c>
      <c r="E40">
        <f>IF(COUNT('3BNVAM19'!I71)=1,1,IF(COUNT('3BNVAM19'!N71)=1,2,IF(COUNT('3BNVAM19'!S71)=1,3,IF(COUNT('3BNVAM19'!X71)=1,4,IF(COUNT('3BNVAM19'!AC71)=1,5,IF(COUNT('3BNVAM19'!AH71)=1,6,7))))))</f>
        <v>2</v>
      </c>
      <c r="F40">
        <f>'3BNVAM19'!E71+'3BNVAM19'!J71+'3BNVAM19'!O71+'3BNVAM19'!T71+'3BNVAM19'!Y71+'3BNVAM19'!AD71+'3BNVAM19'!AI71</f>
        <v>0</v>
      </c>
      <c r="G40">
        <f>'3BNVAM19'!F71+'3BNVAM19'!K71+'3BNVAM19'!P71+'3BNVAM19'!U71+'3BNVAM19'!Z71+'3BNVAM19'!AE71+'3BNVAM19'!AJ71</f>
        <v>2</v>
      </c>
      <c r="H40">
        <f>'3BNVAM19'!I71+'3BNVAM19'!N71+'3BNVAM19'!S71+'3BNVAM19'!X71+'3BNVAM19'!AC71+'3BNVAM19'!AH71+'3BNVAM19'!AM71</f>
        <v>0</v>
      </c>
      <c r="I40" t="str">
        <f>'3BNVAM19'!AO71</f>
        <v>Kopházi Erzsébet</v>
      </c>
      <c r="J40" t="s">
        <v>82</v>
      </c>
    </row>
    <row r="41" spans="1:10" x14ac:dyDescent="0.25">
      <c r="A41" t="s">
        <v>291</v>
      </c>
      <c r="B41" t="str">
        <f>B40</f>
        <v>Szakmai idegen nyelv ismeretkör</v>
      </c>
      <c r="C41" t="str">
        <f>'3BNVAM19'!A72</f>
        <v>3BINI1IDE00017</v>
      </c>
      <c r="D41" t="str">
        <f>'3BNVAM19'!B72</f>
        <v>Szakmai idegen nyelv 3</v>
      </c>
      <c r="E41">
        <f>IF(COUNT('3BNVAM19'!I72)=1,1,IF(COUNT('3BNVAM19'!N72)=1,2,IF(COUNT('3BNVAM19'!S72)=1,3,IF(COUNT('3BNVAM19'!X72)=1,4,IF(COUNT('3BNVAM19'!AC72)=1,5,IF(COUNT('3BNVAM19'!AH72)=1,6,7))))))</f>
        <v>3</v>
      </c>
      <c r="F41">
        <f>'3BNVAM19'!E72+'3BNVAM19'!J72+'3BNVAM19'!O72+'3BNVAM19'!T72+'3BNVAM19'!Y72+'3BNVAM19'!AD72+'3BNVAM19'!AI72</f>
        <v>0</v>
      </c>
      <c r="G41">
        <f>'3BNVAM19'!F72+'3BNVAM19'!K72+'3BNVAM19'!P72+'3BNVAM19'!U72+'3BNVAM19'!Z72+'3BNVAM19'!AE72+'3BNVAM19'!AJ72</f>
        <v>2</v>
      </c>
      <c r="H41">
        <f>'3BNVAM19'!I72+'3BNVAM19'!N72+'3BNVAM19'!S72+'3BNVAM19'!X72+'3BNVAM19'!AC72+'3BNVAM19'!AH72+'3BNVAM19'!AM72</f>
        <v>0</v>
      </c>
      <c r="I41" t="str">
        <f>'3BNVAM19'!AO72</f>
        <v>Kopházi Erzsébet</v>
      </c>
      <c r="J41" t="s">
        <v>82</v>
      </c>
    </row>
    <row r="42" spans="1:10" x14ac:dyDescent="0.25">
      <c r="A42" t="s">
        <v>291</v>
      </c>
      <c r="B42" t="str">
        <f>B41</f>
        <v>Szakmai idegen nyelv ismeretkör</v>
      </c>
      <c r="C42" t="str">
        <f>'3BNVAM19'!A73</f>
        <v>3BINI1SZS00017</v>
      </c>
      <c r="D42" t="str">
        <f>'3BNVAM19'!B73</f>
        <v>Szaknyelvi szigorlat</v>
      </c>
      <c r="E42">
        <f>IF(COUNT('3BNVAM19'!I73)=1,1,IF(COUNT('3BNVAM19'!N73)=1,2,IF(COUNT('3BNVAM19'!S73)=1,3,IF(COUNT('3BNVAM19'!X73)=1,4,IF(COUNT('3BNVAM19'!AC73)=1,5,IF(COUNT('3BNVAM19'!AH73)=1,6,7))))))</f>
        <v>3</v>
      </c>
      <c r="F42">
        <f>'3BNVAM19'!E73+'3BNVAM19'!J73+'3BNVAM19'!O73+'3BNVAM19'!T73+'3BNVAM19'!Y73+'3BNVAM19'!AD73+'3BNVAM19'!AI73</f>
        <v>0</v>
      </c>
      <c r="G42">
        <f>'3BNVAM19'!F73+'3BNVAM19'!K73+'3BNVAM19'!P73+'3BNVAM19'!U73+'3BNVAM19'!Z73+'3BNVAM19'!AE73+'3BNVAM19'!AJ73</f>
        <v>0</v>
      </c>
      <c r="H42">
        <f>'3BNVAM19'!I73+'3BNVAM19'!N73+'3BNVAM19'!S73+'3BNVAM19'!X73+'3BNVAM19'!AC73+'3BNVAM19'!AH73+'3BNVAM19'!AM73</f>
        <v>0</v>
      </c>
      <c r="I42" t="str">
        <f>'3BNVAM19'!AO73</f>
        <v>Kopházi Erzsébet</v>
      </c>
      <c r="J42" t="s">
        <v>82</v>
      </c>
    </row>
    <row r="43" spans="1:10" x14ac:dyDescent="0.25">
      <c r="A43" t="s">
        <v>291</v>
      </c>
      <c r="B43" t="str">
        <f>'3BNVAM19'!$A$75</f>
        <v xml:space="preserve">Szakdolgozatkészítés és gyakorlati képzés </v>
      </c>
      <c r="C43" t="str">
        <f>'3BNVAM19'!A76</f>
        <v>3BSLK1TES00017</v>
      </c>
      <c r="D43" t="str">
        <f>'3BNVAM19'!B76</f>
        <v>Testnevelés 1.</v>
      </c>
      <c r="E43">
        <f>IF(COUNT('3BNVAM19'!I76)=1,1,IF(COUNT('3BNVAM19'!N76)=1,2,IF(COUNT('3BNVAM19'!S76)=1,3,IF(COUNT('3BNVAM19'!X76)=1,4,IF(COUNT('3BNVAM19'!AC76)=1,5,IF(COUNT('3BNVAM19'!AH76)=1,6,7))))))</f>
        <v>1</v>
      </c>
      <c r="F43">
        <f>'3BNVAM19'!E76+'3BNVAM19'!J76+'3BNVAM19'!O76+'3BNVAM19'!T76+'3BNVAM19'!Y76+'3BNVAM19'!AD76+'3BNVAM19'!AI76</f>
        <v>0</v>
      </c>
      <c r="G43">
        <f>'3BNVAM19'!F76+'3BNVAM19'!K76+'3BNVAM19'!P76+'3BNVAM19'!U76+'3BNVAM19'!Z76+'3BNVAM19'!AE76+'3BNVAM19'!AJ76</f>
        <v>2</v>
      </c>
      <c r="H43">
        <f>'3BNVAM19'!I76+'3BNVAM19'!N76+'3BNVAM19'!S76+'3BNVAM19'!X76+'3BNVAM19'!AC76+'3BNVAM19'!AH76+'3BNVAM19'!AM76</f>
        <v>0</v>
      </c>
      <c r="I43" t="str">
        <f>'3BNVAM19'!AO76</f>
        <v>Kiss Zoltán</v>
      </c>
      <c r="J43" t="s">
        <v>140</v>
      </c>
    </row>
    <row r="44" spans="1:10" x14ac:dyDescent="0.25">
      <c r="A44" t="s">
        <v>291</v>
      </c>
      <c r="B44" t="str">
        <f t="shared" ref="B44:B49" si="3">B43</f>
        <v xml:space="preserve">Szakdolgozatkészítés és gyakorlati képzés </v>
      </c>
      <c r="C44" t="str">
        <f>'3BNVAM19'!A77</f>
        <v>3BSLK1TSN00017</v>
      </c>
      <c r="D44" t="str">
        <f>'3BNVAM19'!B77</f>
        <v>Testnevelés 2.</v>
      </c>
      <c r="E44">
        <f>IF(COUNT('3BNVAM19'!I77)=1,1,IF(COUNT('3BNVAM19'!N77)=1,2,IF(COUNT('3BNVAM19'!S77)=1,3,IF(COUNT('3BNVAM19'!X77)=1,4,IF(COUNT('3BNVAM19'!AC77)=1,5,IF(COUNT('3BNVAM19'!AH77)=1,6,7))))))</f>
        <v>2</v>
      </c>
      <c r="F44">
        <f>'3BNVAM19'!E77+'3BNVAM19'!J77+'3BNVAM19'!O77+'3BNVAM19'!T77+'3BNVAM19'!Y77+'3BNVAM19'!AD77+'3BNVAM19'!AI77</f>
        <v>0</v>
      </c>
      <c r="G44">
        <f>'3BNVAM19'!F77+'3BNVAM19'!K77+'3BNVAM19'!P77+'3BNVAM19'!U77+'3BNVAM19'!Z77+'3BNVAM19'!AE77+'3BNVAM19'!AJ77</f>
        <v>2</v>
      </c>
      <c r="H44">
        <f>'3BNVAM19'!I77+'3BNVAM19'!N77+'3BNVAM19'!S77+'3BNVAM19'!X77+'3BNVAM19'!AC77+'3BNVAM19'!AH77+'3BNVAM19'!AM77</f>
        <v>0</v>
      </c>
      <c r="I44" t="str">
        <f>'3BNVAM19'!AO77</f>
        <v>Kiss Zoltán</v>
      </c>
      <c r="J44" t="s">
        <v>140</v>
      </c>
    </row>
    <row r="45" spans="1:10" x14ac:dyDescent="0.25">
      <c r="A45" t="s">
        <v>291</v>
      </c>
      <c r="B45" t="str">
        <f t="shared" si="3"/>
        <v xml:space="preserve">Szakdolgozatkészítés és gyakorlati képzés </v>
      </c>
      <c r="C45" t="str">
        <f>'3BNVAM19'!A78</f>
        <v>3BMOD1SS100019</v>
      </c>
      <c r="D45" t="str">
        <f>'3BNVAM19'!B78</f>
        <v>Szakszeminárium 1. (forrás- és feldolgozásismeret)</v>
      </c>
      <c r="E45">
        <f>IF(COUNT('3BNVAM19'!I78)=1,1,IF(COUNT('3BNVAM19'!N78)=1,2,IF(COUNT('3BNVAM19'!S78)=1,3,IF(COUNT('3BNVAM19'!X78)=1,4,IF(COUNT('3BNVAM19'!AC78)=1,5,IF(COUNT('3BNVAM19'!AH78)=1,6,7))))))</f>
        <v>5</v>
      </c>
      <c r="F45">
        <f>'3BNVAM19'!E78+'3BNVAM19'!J78+'3BNVAM19'!O78+'3BNVAM19'!T78+'3BNVAM19'!Y78+'3BNVAM19'!AD78+'3BNVAM19'!AI78</f>
        <v>0</v>
      </c>
      <c r="G45">
        <f>'3BNVAM19'!F78+'3BNVAM19'!K78+'3BNVAM19'!P78+'3BNVAM19'!U78+'3BNVAM19'!Z78+'3BNVAM19'!AE78+'3BNVAM19'!AJ78</f>
        <v>2</v>
      </c>
      <c r="H45">
        <f>'3BNVAM19'!I78+'3BNVAM19'!N78+'3BNVAM19'!S78+'3BNVAM19'!X78+'3BNVAM19'!AC78+'3BNVAM19'!AH78+'3BNVAM19'!AM78</f>
        <v>2</v>
      </c>
      <c r="I45" t="str">
        <f>'3BNVAM19'!AO78</f>
        <v>Borbély Csaba</v>
      </c>
      <c r="J45" t="s">
        <v>125</v>
      </c>
    </row>
    <row r="46" spans="1:10" x14ac:dyDescent="0.25">
      <c r="A46" t="s">
        <v>291</v>
      </c>
      <c r="B46" t="str">
        <f t="shared" si="3"/>
        <v xml:space="preserve">Szakdolgozatkészítés és gyakorlati képzés </v>
      </c>
      <c r="C46" t="str">
        <f>'3BNVAM19'!A79</f>
        <v>3BMOD1SS200019</v>
      </c>
      <c r="D46" t="str">
        <f>'3BNVAM19'!B79</f>
        <v>Szakszeminárium 2. (tudományos dolgozatok készítése)</v>
      </c>
      <c r="E46">
        <f>IF(COUNT('3BNVAM19'!I79)=1,1,IF(COUNT('3BNVAM19'!N79)=1,2,IF(COUNT('3BNVAM19'!S79)=1,3,IF(COUNT('3BNVAM19'!X79)=1,4,IF(COUNT('3BNVAM19'!AC79)=1,5,IF(COUNT('3BNVAM19'!AH79)=1,6,7))))))</f>
        <v>6</v>
      </c>
      <c r="F46">
        <f>'3BNVAM19'!E79+'3BNVAM19'!J79+'3BNVAM19'!O79+'3BNVAM19'!T79+'3BNVAM19'!Y79+'3BNVAM19'!AD79+'3BNVAM19'!AI79</f>
        <v>0</v>
      </c>
      <c r="G46">
        <f>'3BNVAM19'!F79+'3BNVAM19'!K79+'3BNVAM19'!P79+'3BNVAM19'!U79+'3BNVAM19'!Z79+'3BNVAM19'!AE79+'3BNVAM19'!AJ79</f>
        <v>2</v>
      </c>
      <c r="H46">
        <f>'3BNVAM19'!I79+'3BNVAM19'!N79+'3BNVAM19'!S79+'3BNVAM19'!X79+'3BNVAM19'!AC79+'3BNVAM19'!AH79+'3BNVAM19'!AM79</f>
        <v>3</v>
      </c>
      <c r="I46" t="str">
        <f>'3BNVAM19'!AO79</f>
        <v>Borbély Csaba</v>
      </c>
      <c r="J46" t="s">
        <v>125</v>
      </c>
    </row>
    <row r="47" spans="1:10" x14ac:dyDescent="0.25">
      <c r="A47" t="s">
        <v>291</v>
      </c>
      <c r="B47" t="str">
        <f t="shared" si="3"/>
        <v xml:space="preserve">Szakdolgozatkészítés és gyakorlati képzés </v>
      </c>
      <c r="C47" t="str">
        <f>'3BNVAM19'!A80</f>
        <v>3BGTK1SS100019</v>
      </c>
      <c r="D47" t="str">
        <f>'3BNVAM19'!B80</f>
        <v>Szakszeminárium 3.</v>
      </c>
      <c r="E47">
        <f>IF(COUNT('3BNVAM19'!I80)=1,1,IF(COUNT('3BNVAM19'!N80)=1,2,IF(COUNT('3BNVAM19'!S80)=1,3,IF(COUNT('3BNVAM19'!X80)=1,4,IF(COUNT('3BNVAM19'!AC80)=1,5,IF(COUNT('3BNVAM19'!AH80)=1,6,7))))))</f>
        <v>7</v>
      </c>
      <c r="F47">
        <f>'3BNVAM19'!E80+'3BNVAM19'!J80+'3BNVAM19'!O80+'3BNVAM19'!T80+'3BNVAM19'!Y80+'3BNVAM19'!AD80+'3BNVAM19'!AI80</f>
        <v>0</v>
      </c>
      <c r="G47">
        <f>'3BNVAM19'!F80+'3BNVAM19'!K80+'3BNVAM19'!P80+'3BNVAM19'!U80+'3BNVAM19'!Z80+'3BNVAM19'!AE80+'3BNVAM19'!AJ80</f>
        <v>0</v>
      </c>
      <c r="H47">
        <f>'3BNVAM19'!I80+'3BNVAM19'!N80+'3BNVAM19'!S80+'3BNVAM19'!X80+'3BNVAM19'!AC80+'3BNVAM19'!AH80+'3BNVAM19'!AM80</f>
        <v>10</v>
      </c>
      <c r="I47" t="str">
        <f>'3BNVAM19'!AO80</f>
        <v>Választott konzulens</v>
      </c>
      <c r="J47" t="s">
        <v>125</v>
      </c>
    </row>
    <row r="48" spans="1:10" x14ac:dyDescent="0.25">
      <c r="A48" t="s">
        <v>291</v>
      </c>
      <c r="B48" t="str">
        <f t="shared" si="3"/>
        <v xml:space="preserve">Szakdolgozatkészítés és gyakorlati képzés </v>
      </c>
      <c r="C48" t="str">
        <f>'3BNVAM19'!A81</f>
        <v>3BMKT1MGY00017</v>
      </c>
      <c r="D48" t="str">
        <f>'3BNVAM19'!B81</f>
        <v>Munkagyakorlat</v>
      </c>
      <c r="E48">
        <f>IF(COUNT('3BNVAM19'!I81)=1,1,IF(COUNT('3BNVAM19'!N81)=1,2,IF(COUNT('3BNVAM19'!S81)=1,3,IF(COUNT('3BNVAM19'!X81)=1,4,IF(COUNT('3BNVAM19'!AC81)=1,5,IF(COUNT('3BNVAM19'!AH81)=1,6,7))))))</f>
        <v>4</v>
      </c>
      <c r="F48" t="e">
        <f>'3BNVAM19'!E81+'3BNVAM19'!J81+'3BNVAM19'!O81+'3BNVAM19'!T81+'3BNVAM19'!Y81+'3BNVAM19'!AD81+'3BNVAM19'!AI81</f>
        <v>#VALUE!</v>
      </c>
      <c r="G48">
        <f>'3BNVAM19'!F81+'3BNVAM19'!K81+'3BNVAM19'!P81+'3BNVAM19'!U81+'3BNVAM19'!Z81+'3BNVAM19'!AE81+'3BNVAM19'!AJ81</f>
        <v>0</v>
      </c>
      <c r="H48">
        <f>'3BNVAM19'!I81+'3BNVAM19'!N81+'3BNVAM19'!S81+'3BNVAM19'!X81+'3BNVAM19'!AC81+'3BNVAM19'!AH81+'3BNVAM19'!AM81</f>
        <v>0</v>
      </c>
      <c r="I48" t="str">
        <f>'3BNVAM19'!AO81</f>
        <v>Olsovszkyné Némedi Andrea</v>
      </c>
      <c r="J48" t="s">
        <v>280</v>
      </c>
    </row>
    <row r="49" spans="1:10" x14ac:dyDescent="0.25">
      <c r="A49" t="s">
        <v>291</v>
      </c>
      <c r="B49" t="str">
        <f t="shared" si="3"/>
        <v xml:space="preserve">Szakdolgozatkészítés és gyakorlati képzés </v>
      </c>
      <c r="C49" t="str">
        <f>'3BNVAM19'!A82</f>
        <v>3BMKT1OSG00017</v>
      </c>
      <c r="D49" t="str">
        <f>'3BNVAM19'!B82</f>
        <v>Összefügggő szakmai gyakorlat</v>
      </c>
      <c r="E49">
        <f>IF(COUNT('3BNVAM19'!I82)=1,1,IF(COUNT('3BNVAM19'!N82)=1,2,IF(COUNT('3BNVAM19'!S82)=1,3,IF(COUNT('3BNVAM19'!X82)=1,4,IF(COUNT('3BNVAM19'!AC82)=1,5,IF(COUNT('3BNVAM19'!AH82)=1,6,7))))))</f>
        <v>7</v>
      </c>
      <c r="F49">
        <f>'3BNVAM19'!E82+'3BNVAM19'!J82+'3BNVAM19'!O82+'3BNVAM19'!T82+'3BNVAM19'!Y82+'3BNVAM19'!AD82+'3BNVAM19'!AI82</f>
        <v>0</v>
      </c>
      <c r="G49">
        <f>'3BNVAM19'!F82+'3BNVAM19'!K82+'3BNVAM19'!P82+'3BNVAM19'!U82+'3BNVAM19'!Z82+'3BNVAM19'!AE82+'3BNVAM19'!AJ82</f>
        <v>480</v>
      </c>
      <c r="H49">
        <f>'3BNVAM19'!I82+'3BNVAM19'!N82+'3BNVAM19'!S82+'3BNVAM19'!X82+'3BNVAM19'!AC82+'3BNVAM19'!AH82+'3BNVAM19'!AM82</f>
        <v>20</v>
      </c>
      <c r="I49" t="str">
        <f>'3BNVAM19'!AO82</f>
        <v>Olsovszkyné Némedi Andrea</v>
      </c>
      <c r="J49" t="s">
        <v>280</v>
      </c>
    </row>
    <row r="50" spans="1:10" x14ac:dyDescent="0.25">
      <c r="A50" t="s">
        <v>291</v>
      </c>
      <c r="B50" t="str">
        <f>'3BNVAM19'!$A$87</f>
        <v>Informatikai modul</v>
      </c>
      <c r="C50" t="str">
        <f>'3BNVAM19'!A88</f>
        <v>3BMIT3VIR00017</v>
      </c>
      <c r="D50" t="str">
        <f>'3BNVAM19'!B88</f>
        <v>Vállalatirányítási rendszerek</v>
      </c>
      <c r="E50">
        <f>IF(COUNT('3BNVAM19'!I88)=1,1,IF(COUNT('3BNVAM19'!N88)=1,2,IF(COUNT('3BNVAM19'!S88)=1,3,IF(COUNT('3BNVAM19'!X88)=1,4,IF(COUNT('3BNVAM19'!AC88)=1,5,IF(COUNT('3BNVAM19'!AH88)=1,6,7))))))</f>
        <v>4</v>
      </c>
      <c r="F50">
        <f>'3BNVAM19'!E88+'3BNVAM19'!J88+'3BNVAM19'!O88+'3BNVAM19'!T88+'3BNVAM19'!Y88+'3BNVAM19'!AD88+'3BNVAM19'!AI88</f>
        <v>1</v>
      </c>
      <c r="G50">
        <f>'3BNVAM19'!F88+'3BNVAM19'!K88+'3BNVAM19'!P88+'3BNVAM19'!U88+'3BNVAM19'!Z88+'3BNVAM19'!AE88+'3BNVAM19'!AJ88</f>
        <v>2</v>
      </c>
      <c r="H50">
        <f>'3BNVAM19'!I88+'3BNVAM19'!N88+'3BNVAM19'!S88+'3BNVAM19'!X88+'3BNVAM19'!AC88+'3BNVAM19'!AH88+'3BNVAM19'!AM88</f>
        <v>4</v>
      </c>
      <c r="I50" t="str">
        <f>'3BNVAM19'!AO88</f>
        <v>Barna Róbert</v>
      </c>
      <c r="J50" t="s">
        <v>277</v>
      </c>
    </row>
    <row r="51" spans="1:10" x14ac:dyDescent="0.25">
      <c r="A51" t="s">
        <v>291</v>
      </c>
      <c r="B51" t="str">
        <f>B50</f>
        <v>Informatikai modul</v>
      </c>
      <c r="C51" t="str">
        <f>'3BNVAM19'!A89</f>
        <v>3BMIT3AUH00019</v>
      </c>
      <c r="D51" t="str">
        <f>'3BNVAM19'!B89</f>
        <v>Adatbázisok üzleti használata</v>
      </c>
      <c r="E51">
        <f>IF(COUNT('3BNVAM19'!I89)=1,1,IF(COUNT('3BNVAM19'!N89)=1,2,IF(COUNT('3BNVAM19'!S89)=1,3,IF(COUNT('3BNVAM19'!X89)=1,4,IF(COUNT('3BNVAM19'!AC89)=1,5,IF(COUNT('3BNVAM19'!AH89)=1,6,7))))))</f>
        <v>5</v>
      </c>
      <c r="F51">
        <f>'3BNVAM19'!E89+'3BNVAM19'!J89+'3BNVAM19'!O89+'3BNVAM19'!T89+'3BNVAM19'!Y89+'3BNVAM19'!AD89+'3BNVAM19'!AI89</f>
        <v>1</v>
      </c>
      <c r="G51">
        <f>'3BNVAM19'!F89+'3BNVAM19'!K89+'3BNVAM19'!P89+'3BNVAM19'!U89+'3BNVAM19'!Z89+'3BNVAM19'!AE89+'3BNVAM19'!AJ89</f>
        <v>2</v>
      </c>
      <c r="H51">
        <f>'3BNVAM19'!I89+'3BNVAM19'!N89+'3BNVAM19'!S89+'3BNVAM19'!X89+'3BNVAM19'!AC89+'3BNVAM19'!AH89+'3BNVAM19'!AM89</f>
        <v>5</v>
      </c>
      <c r="I51" t="str">
        <f>'3BNVAM19'!AO89</f>
        <v>Nagy Enikő</v>
      </c>
      <c r="J51" t="s">
        <v>277</v>
      </c>
    </row>
    <row r="52" spans="1:10" x14ac:dyDescent="0.25">
      <c r="A52" t="s">
        <v>291</v>
      </c>
      <c r="B52" t="str">
        <f>B51</f>
        <v>Informatikai modul</v>
      </c>
      <c r="C52" t="str">
        <f>'3BNVAM19'!A90</f>
        <v>3BMIT3SPE00017</v>
      </c>
      <c r="D52" t="str">
        <f>'3BNVAM19'!B90</f>
        <v xml:space="preserve">Számítógépes problémamegoldás az excel programcsomag bővítményeivel </v>
      </c>
      <c r="E52">
        <f>IF(COUNT('3BNVAM19'!I90)=1,1,IF(COUNT('3BNVAM19'!N90)=1,2,IF(COUNT('3BNVAM19'!S90)=1,3,IF(COUNT('3BNVAM19'!X90)=1,4,IF(COUNT('3BNVAM19'!AC90)=1,5,IF(COUNT('3BNVAM19'!AH90)=1,6,7))))))</f>
        <v>6</v>
      </c>
      <c r="F52">
        <f>'3BNVAM19'!E90+'3BNVAM19'!J90+'3BNVAM19'!O90+'3BNVAM19'!T90+'3BNVAM19'!Y90+'3BNVAM19'!AD90+'3BNVAM19'!AI90</f>
        <v>1</v>
      </c>
      <c r="G52">
        <f>'3BNVAM19'!F90+'3BNVAM19'!K90+'3BNVAM19'!P90+'3BNVAM19'!U90+'3BNVAM19'!Z90+'3BNVAM19'!AE90+'3BNVAM19'!AJ90</f>
        <v>2</v>
      </c>
      <c r="H52">
        <f>'3BNVAM19'!I90+'3BNVAM19'!N90+'3BNVAM19'!S90+'3BNVAM19'!X90+'3BNVAM19'!AC90+'3BNVAM19'!AH90+'3BNVAM19'!AM90</f>
        <v>6</v>
      </c>
      <c r="I52" t="str">
        <f>'3BNVAM19'!AO90</f>
        <v>Barna Róbert</v>
      </c>
      <c r="J52" t="s">
        <v>277</v>
      </c>
    </row>
    <row r="53" spans="1:10" x14ac:dyDescent="0.25">
      <c r="A53" t="s">
        <v>291</v>
      </c>
      <c r="B53" t="str">
        <f>B52</f>
        <v>Informatikai modul</v>
      </c>
      <c r="C53" t="str">
        <f>'3BNVAM19'!A91</f>
        <v>Élelmiszermarketing modul</v>
      </c>
      <c r="D53">
        <f>'3BNVAM19'!B91</f>
        <v>0</v>
      </c>
      <c r="E53">
        <f>IF(COUNT('3BNVAM19'!I91)=1,1,IF(COUNT('3BNVAM19'!N91)=1,2,IF(COUNT('3BNVAM19'!S91)=1,3,IF(COUNT('3BNVAM19'!X91)=1,4,IF(COUNT('3BNVAM19'!AC91)=1,5,IF(COUNT('3BNVAM19'!AH91)=1,6,7))))))</f>
        <v>7</v>
      </c>
      <c r="F53">
        <f>'3BNVAM19'!E91+'3BNVAM19'!J91+'3BNVAM19'!O91+'3BNVAM19'!T91+'3BNVAM19'!Y91+'3BNVAM19'!AD91+'3BNVAM19'!AI91</f>
        <v>0</v>
      </c>
      <c r="G53">
        <f>'3BNVAM19'!F91+'3BNVAM19'!K91+'3BNVAM19'!P91+'3BNVAM19'!U91+'3BNVAM19'!Z91+'3BNVAM19'!AE91+'3BNVAM19'!AJ91</f>
        <v>0</v>
      </c>
      <c r="H53">
        <f>'3BNVAM19'!I91+'3BNVAM19'!N91+'3BNVAM19'!S91+'3BNVAM19'!X91+'3BNVAM19'!AC91+'3BNVAM19'!AH91+'3BNVAM19'!AM91</f>
        <v>0</v>
      </c>
      <c r="I53">
        <f>'3BNVAM19'!AO91</f>
        <v>0</v>
      </c>
      <c r="J53">
        <v>0</v>
      </c>
    </row>
    <row r="54" spans="1:10" x14ac:dyDescent="0.25">
      <c r="A54" t="s">
        <v>291</v>
      </c>
      <c r="B54" t="str">
        <f>'3BNVAM19'!$A$91</f>
        <v>Élelmiszermarketing modul</v>
      </c>
      <c r="C54" t="str">
        <f>'3BNVAM19'!A92</f>
        <v>3BAMKT3ELE00017</v>
      </c>
      <c r="D54" t="str">
        <f>'3BNVAM19'!B92</f>
        <v>Élelmiszerismeret</v>
      </c>
      <c r="E54">
        <f>IF(COUNT('3BNVAM19'!I92)=1,1,IF(COUNT('3BNVAM19'!N92)=1,2,IF(COUNT('3BNVAM19'!S92)=1,3,IF(COUNT('3BNVAM19'!X92)=1,4,IF(COUNT('3BNVAM19'!AC92)=1,5,IF(COUNT('3BNVAM19'!AH92)=1,6,7))))))</f>
        <v>4</v>
      </c>
      <c r="F54">
        <f>'3BNVAM19'!E92+'3BNVAM19'!J92+'3BNVAM19'!O92+'3BNVAM19'!T92+'3BNVAM19'!Y92+'3BNVAM19'!AD92+'3BNVAM19'!AI92</f>
        <v>0</v>
      </c>
      <c r="G54">
        <f>'3BNVAM19'!F92+'3BNVAM19'!K92+'3BNVAM19'!P92+'3BNVAM19'!U92+'3BNVAM19'!Z92+'3BNVAM19'!AE92+'3BNVAM19'!AJ92</f>
        <v>3</v>
      </c>
      <c r="H54">
        <f>'3BNVAM19'!I92+'3BNVAM19'!N92+'3BNVAM19'!S92+'3BNVAM19'!X92+'3BNVAM19'!AC92+'3BNVAM19'!AH92+'3BNVAM19'!AM92</f>
        <v>4</v>
      </c>
      <c r="I54" t="str">
        <f>'3BNVAM19'!AO92</f>
        <v>Olsovszkyné Némedi Andrea</v>
      </c>
      <c r="J54" t="s">
        <v>280</v>
      </c>
    </row>
    <row r="55" spans="1:10" x14ac:dyDescent="0.25">
      <c r="A55" t="s">
        <v>291</v>
      </c>
      <c r="B55" t="str">
        <f>B54</f>
        <v>Élelmiszermarketing modul</v>
      </c>
      <c r="C55" t="str">
        <f>'3BNVAM19'!A93</f>
        <v>3BMKT3EFM00017</v>
      </c>
      <c r="D55" t="str">
        <f>'3BNVAM19'!B93</f>
        <v>Élelmiszer fogyasztói magatartás</v>
      </c>
      <c r="E55">
        <f>IF(COUNT('3BNVAM19'!I93)=1,1,IF(COUNT('3BNVAM19'!N93)=1,2,IF(COUNT('3BNVAM19'!S93)=1,3,IF(COUNT('3BNVAM19'!X93)=1,4,IF(COUNT('3BNVAM19'!AC93)=1,5,IF(COUNT('3BNVAM19'!AH93)=1,6,7))))))</f>
        <v>5</v>
      </c>
      <c r="F55">
        <f>'3BNVAM19'!E93+'3BNVAM19'!J93+'3BNVAM19'!O93+'3BNVAM19'!T93+'3BNVAM19'!Y93+'3BNVAM19'!AD93+'3BNVAM19'!AI93</f>
        <v>0</v>
      </c>
      <c r="G55">
        <f>'3BNVAM19'!F93+'3BNVAM19'!K93+'3BNVAM19'!P93+'3BNVAM19'!U93+'3BNVAM19'!Z93+'3BNVAM19'!AE93+'3BNVAM19'!AJ93</f>
        <v>3</v>
      </c>
      <c r="H55">
        <f>'3BNVAM19'!I93+'3BNVAM19'!N93+'3BNVAM19'!S93+'3BNVAM19'!X93+'3BNVAM19'!AC93+'3BNVAM19'!AH93+'3BNVAM19'!AM93</f>
        <v>5</v>
      </c>
      <c r="I55" t="str">
        <f>'3BNVAM19'!AO93</f>
        <v>Böröndi-Fülöp Nikoletta</v>
      </c>
      <c r="J55" t="s">
        <v>280</v>
      </c>
    </row>
    <row r="56" spans="1:10" x14ac:dyDescent="0.25">
      <c r="A56" t="s">
        <v>291</v>
      </c>
      <c r="B56" t="str">
        <f>B55</f>
        <v>Élelmiszermarketing modul</v>
      </c>
      <c r="C56" t="str">
        <f>'3BNVAM19'!A94</f>
        <v>3BMKT3EIV00017</v>
      </c>
      <c r="D56" t="str">
        <f>'3BNVAM19'!B94</f>
        <v>Élelmiszeripar versenyképessége</v>
      </c>
      <c r="E56">
        <f>IF(COUNT('3BNVAM19'!I94)=1,1,IF(COUNT('3BNVAM19'!N94)=1,2,IF(COUNT('3BNVAM19'!S94)=1,3,IF(COUNT('3BNVAM19'!X94)=1,4,IF(COUNT('3BNVAM19'!AC94)=1,5,IF(COUNT('3BNVAM19'!AH94)=1,6,7))))))</f>
        <v>6</v>
      </c>
      <c r="F56">
        <f>'3BNVAM19'!E94+'3BNVAM19'!J94+'3BNVAM19'!O94+'3BNVAM19'!T94+'3BNVAM19'!Y94+'3BNVAM19'!AD94+'3BNVAM19'!AI94</f>
        <v>0</v>
      </c>
      <c r="G56">
        <f>'3BNVAM19'!F94+'3BNVAM19'!K94+'3BNVAM19'!P94+'3BNVAM19'!U94+'3BNVAM19'!Z94+'3BNVAM19'!AE94+'3BNVAM19'!AJ94</f>
        <v>3</v>
      </c>
      <c r="H56">
        <f>'3BNVAM19'!I94+'3BNVAM19'!N94+'3BNVAM19'!S94+'3BNVAM19'!X94+'3BNVAM19'!AC94+'3BNVAM19'!AH94+'3BNVAM19'!AM94</f>
        <v>6</v>
      </c>
      <c r="I56" t="str">
        <f>'3BNVAM19'!AO94</f>
        <v>Olsovszkyné Némedi Andrea</v>
      </c>
      <c r="J56" t="s">
        <v>280</v>
      </c>
    </row>
    <row r="57" spans="1:10" x14ac:dyDescent="0.25">
      <c r="A57" t="s">
        <v>291</v>
      </c>
      <c r="B57" t="str">
        <f>B56</f>
        <v>Élelmiszermarketing modul</v>
      </c>
      <c r="C57" t="str">
        <f>'3BNVAM19'!A95</f>
        <v>Cégvezetés modul</v>
      </c>
      <c r="D57">
        <f>'3BNVAM19'!B95</f>
        <v>0</v>
      </c>
      <c r="E57">
        <f>IF(COUNT('3BNVAM19'!I95)=1,1,IF(COUNT('3BNVAM19'!N95)=1,2,IF(COUNT('3BNVAM19'!S95)=1,3,IF(COUNT('3BNVAM19'!X95)=1,4,IF(COUNT('3BNVAM19'!AC95)=1,5,IF(COUNT('3BNVAM19'!AH95)=1,6,7))))))</f>
        <v>7</v>
      </c>
      <c r="F57">
        <f>'3BNVAM19'!E95+'3BNVAM19'!J95+'3BNVAM19'!O95+'3BNVAM19'!T95+'3BNVAM19'!Y95+'3BNVAM19'!AD95+'3BNVAM19'!AI95</f>
        <v>0</v>
      </c>
      <c r="G57">
        <f>'3BNVAM19'!F95+'3BNVAM19'!K95+'3BNVAM19'!P95+'3BNVAM19'!U95+'3BNVAM19'!Z95+'3BNVAM19'!AE95+'3BNVAM19'!AJ95</f>
        <v>0</v>
      </c>
      <c r="H57">
        <f>'3BNVAM19'!I95+'3BNVAM19'!N95+'3BNVAM19'!S95+'3BNVAM19'!X95+'3BNVAM19'!AC95+'3BNVAM19'!AH95+'3BNVAM19'!AM95</f>
        <v>0</v>
      </c>
      <c r="I57">
        <f>'3BNVAM19'!AO95</f>
        <v>0</v>
      </c>
      <c r="J57">
        <v>0</v>
      </c>
    </row>
    <row r="58" spans="1:10" x14ac:dyDescent="0.25">
      <c r="A58" t="s">
        <v>291</v>
      </c>
      <c r="B58" t="str">
        <f>'3BNVAM19'!A95</f>
        <v>Cégvezetés modul</v>
      </c>
      <c r="C58" t="str">
        <f>'3BNVAM19'!A96</f>
        <v>3BAMT3MPI00017</v>
      </c>
      <c r="D58" t="str">
        <f>'3BNVAM19'!B96</f>
        <v>Munkaerő-piaci ismeretek</v>
      </c>
      <c r="E58">
        <f>IF(COUNT('3BNVAM19'!I96)=1,1,IF(COUNT('3BNVAM19'!N96)=1,2,IF(COUNT('3BNVAM19'!S96)=1,3,IF(COUNT('3BNVAM19'!X96)=1,4,IF(COUNT('3BNVAM19'!AC96)=1,5,IF(COUNT('3BNVAM19'!AH96)=1,6,7))))))</f>
        <v>4</v>
      </c>
      <c r="F58">
        <f>'3BNVAM19'!E96+'3BNVAM19'!J96+'3BNVAM19'!O96+'3BNVAM19'!T96+'3BNVAM19'!Y96+'3BNVAM19'!AD96+'3BNVAM19'!AI96</f>
        <v>0</v>
      </c>
      <c r="G58">
        <f>'3BNVAM19'!F96+'3BNVAM19'!K96+'3BNVAM19'!P96+'3BNVAM19'!U96+'3BNVAM19'!Z96+'3BNVAM19'!AE96+'3BNVAM19'!AJ96</f>
        <v>3</v>
      </c>
      <c r="H58">
        <f>'3BNVAM19'!I96+'3BNVAM19'!N96+'3BNVAM19'!S96+'3BNVAM19'!X96+'3BNVAM19'!AC96+'3BNVAM19'!AH96+'3BNVAM19'!AM96</f>
        <v>4</v>
      </c>
      <c r="I58" t="str">
        <f>'3BNVAM19'!AO96</f>
        <v>Kőműves Zsolt</v>
      </c>
      <c r="J58" t="s">
        <v>280</v>
      </c>
    </row>
    <row r="59" spans="1:10" x14ac:dyDescent="0.25">
      <c r="A59" t="s">
        <v>291</v>
      </c>
      <c r="B59" t="str">
        <f>B58</f>
        <v>Cégvezetés modul</v>
      </c>
      <c r="C59" t="str">
        <f>'3BNVAM19'!A97</f>
        <v>3BAMT3HST00017</v>
      </c>
      <c r="D59" t="str">
        <f>'3BNVAM19'!B97</f>
        <v>7 szokás tréning</v>
      </c>
      <c r="E59">
        <f>IF(COUNT('3BNVAM19'!I97)=1,1,IF(COUNT('3BNVAM19'!N97)=1,2,IF(COUNT('3BNVAM19'!S97)=1,3,IF(COUNT('3BNVAM19'!X97)=1,4,IF(COUNT('3BNVAM19'!AC97)=1,5,IF(COUNT('3BNVAM19'!AH97)=1,6,7))))))</f>
        <v>5</v>
      </c>
      <c r="F59">
        <f>'3BNVAM19'!E97+'3BNVAM19'!J97+'3BNVAM19'!O97+'3BNVAM19'!T97+'3BNVAM19'!Y97+'3BNVAM19'!AD97+'3BNVAM19'!AI97</f>
        <v>0</v>
      </c>
      <c r="G59">
        <f>'3BNVAM19'!F97+'3BNVAM19'!K97+'3BNVAM19'!P97+'3BNVAM19'!U97+'3BNVAM19'!Z97+'3BNVAM19'!AE97+'3BNVAM19'!AJ97</f>
        <v>3</v>
      </c>
      <c r="H59">
        <f>'3BNVAM19'!I97+'3BNVAM19'!N97+'3BNVAM19'!S97+'3BNVAM19'!X97+'3BNVAM19'!AC97+'3BNVAM19'!AH97+'3BNVAM19'!AM97</f>
        <v>5</v>
      </c>
      <c r="I59" t="str">
        <f>'3BNVAM19'!AO97</f>
        <v>Szabó-Szentgróti Gábor</v>
      </c>
      <c r="J59" t="s">
        <v>280</v>
      </c>
    </row>
    <row r="60" spans="1:10" x14ac:dyDescent="0.25">
      <c r="A60" t="s">
        <v>291</v>
      </c>
      <c r="B60" t="str">
        <f>B59</f>
        <v>Cégvezetés modul</v>
      </c>
      <c r="C60" t="str">
        <f>'3BNVAM19'!A98</f>
        <v>3BAMT3KMT00017</v>
      </c>
      <c r="D60" t="str">
        <f>'3BNVAM19'!B98</f>
        <v>Karriermenedzsment</v>
      </c>
      <c r="E60">
        <f>IF(COUNT('3BNVAM19'!I98)=1,1,IF(COUNT('3BNVAM19'!N98)=1,2,IF(COUNT('3BNVAM19'!S98)=1,3,IF(COUNT('3BNVAM19'!X98)=1,4,IF(COUNT('3BNVAM19'!AC98)=1,5,IF(COUNT('3BNVAM19'!AH98)=1,6,7))))))</f>
        <v>6</v>
      </c>
      <c r="F60">
        <f>'3BNVAM19'!E98+'3BNVAM19'!J98+'3BNVAM19'!O98+'3BNVAM19'!T98+'3BNVAM19'!Y98+'3BNVAM19'!AD98+'3BNVAM19'!AI98</f>
        <v>0</v>
      </c>
      <c r="G60">
        <f>'3BNVAM19'!F98+'3BNVAM19'!K98+'3BNVAM19'!P98+'3BNVAM19'!U98+'3BNVAM19'!Z98+'3BNVAM19'!AE98+'3BNVAM19'!AJ98</f>
        <v>3</v>
      </c>
      <c r="H60">
        <f>'3BNVAM19'!I98+'3BNVAM19'!N98+'3BNVAM19'!S98+'3BNVAM19'!X98+'3BNVAM19'!AC98+'3BNVAM19'!AH98+'3BNVAM19'!AM98</f>
        <v>6</v>
      </c>
      <c r="I60" t="str">
        <f>'3BNVAM19'!AO98</f>
        <v>Berke Szilárd</v>
      </c>
      <c r="J60" t="s">
        <v>280</v>
      </c>
    </row>
    <row r="61" spans="1:10" x14ac:dyDescent="0.25">
      <c r="A61" t="s">
        <v>291</v>
      </c>
      <c r="B61" t="str">
        <f>B60</f>
        <v>Cégvezetés modul</v>
      </c>
      <c r="C61" t="str">
        <f>'3BNVAM19'!A99</f>
        <v>Kereskedelmi logisztika modul</v>
      </c>
      <c r="D61">
        <f>'3BNVAM19'!B99</f>
        <v>0</v>
      </c>
      <c r="E61">
        <f>IF(COUNT('3BNVAM19'!I99)=1,1,IF(COUNT('3BNVAM19'!N99)=1,2,IF(COUNT('3BNVAM19'!S99)=1,3,IF(COUNT('3BNVAM19'!X99)=1,4,IF(COUNT('3BNVAM19'!AC99)=1,5,IF(COUNT('3BNVAM19'!AH99)=1,6,7))))))</f>
        <v>7</v>
      </c>
      <c r="F61">
        <f>'3BNVAM19'!E99+'3BNVAM19'!J99+'3BNVAM19'!O99+'3BNVAM19'!T99+'3BNVAM19'!Y99+'3BNVAM19'!AD99+'3BNVAM19'!AI99</f>
        <v>0</v>
      </c>
      <c r="G61">
        <f>'3BNVAM19'!F99+'3BNVAM19'!K99+'3BNVAM19'!P99+'3BNVAM19'!U99+'3BNVAM19'!Z99+'3BNVAM19'!AE99+'3BNVAM19'!AJ99</f>
        <v>0</v>
      </c>
      <c r="H61">
        <f>'3BNVAM19'!I99+'3BNVAM19'!N99+'3BNVAM19'!S99+'3BNVAM19'!X99+'3BNVAM19'!AC99+'3BNVAM19'!AH99+'3BNVAM19'!AM99</f>
        <v>0</v>
      </c>
      <c r="I61">
        <f>'3BNVAM19'!AO99</f>
        <v>0</v>
      </c>
      <c r="J61">
        <v>0</v>
      </c>
    </row>
    <row r="62" spans="1:10" x14ac:dyDescent="0.25">
      <c r="A62" t="s">
        <v>291</v>
      </c>
      <c r="B62" t="str">
        <f>'3BNVAM19'!A99</f>
        <v>Kereskedelmi logisztika modul</v>
      </c>
      <c r="C62" t="str">
        <f>'3BNVAM19'!A100</f>
        <v>3BAMT3ELM00017</v>
      </c>
      <c r="D62" t="str">
        <f>'3BNVAM19'!B100</f>
        <v>Élelmiszer lánc menedzsment</v>
      </c>
      <c r="E62">
        <f>IF(COUNT('3BNVAM19'!I100)=1,1,IF(COUNT('3BNVAM19'!N100)=1,2,IF(COUNT('3BNVAM19'!S100)=1,3,IF(COUNT('3BNVAM19'!X100)=1,4,IF(COUNT('3BNVAM19'!AC100)=1,5,IF(COUNT('3BNVAM19'!AH100)=1,6,7))))))</f>
        <v>4</v>
      </c>
      <c r="F62">
        <f>'3BNVAM19'!E100+'3BNVAM19'!J100+'3BNVAM19'!O100+'3BNVAM19'!T100+'3BNVAM19'!Y100+'3BNVAM19'!AD100+'3BNVAM19'!AI100</f>
        <v>1</v>
      </c>
      <c r="G62">
        <f>'3BNVAM19'!F100+'3BNVAM19'!K100+'3BNVAM19'!P100+'3BNVAM19'!U100+'3BNVAM19'!Z100+'3BNVAM19'!AE100+'3BNVAM19'!AJ100</f>
        <v>2</v>
      </c>
      <c r="H62">
        <f>'3BNVAM19'!I100+'3BNVAM19'!N100+'3BNVAM19'!S100+'3BNVAM19'!X100+'3BNVAM19'!AC100+'3BNVAM19'!AH100+'3BNVAM19'!AM100</f>
        <v>5</v>
      </c>
      <c r="I62" t="str">
        <f>'3BNVAM19'!AO100</f>
        <v>Csonka Arnold</v>
      </c>
      <c r="J62" t="s">
        <v>278</v>
      </c>
    </row>
    <row r="63" spans="1:10" x14ac:dyDescent="0.25">
      <c r="A63" t="s">
        <v>291</v>
      </c>
      <c r="B63" t="str">
        <f>B62</f>
        <v>Kereskedelmi logisztika modul</v>
      </c>
      <c r="C63" t="str">
        <f>'3BNVAM19'!A101</f>
        <v>3BAMT3NLO00017</v>
      </c>
      <c r="D63" t="str">
        <f>'3BNVAM19'!B101</f>
        <v>Nemzetközi logisztika</v>
      </c>
      <c r="E63">
        <f>IF(COUNT('3BNVAM19'!I101)=1,1,IF(COUNT('3BNVAM19'!N101)=1,2,IF(COUNT('3BNVAM19'!S101)=1,3,IF(COUNT('3BNVAM19'!X101)=1,4,IF(COUNT('3BNVAM19'!AC101)=1,5,IF(COUNT('3BNVAM19'!AH101)=1,6,7))))))</f>
        <v>5</v>
      </c>
      <c r="F63">
        <f>'3BNVAM19'!E101+'3BNVAM19'!J101+'3BNVAM19'!O101+'3BNVAM19'!T101+'3BNVAM19'!Y101+'3BNVAM19'!AD101+'3BNVAM19'!AI101</f>
        <v>0</v>
      </c>
      <c r="G63">
        <f>'3BNVAM19'!F101+'3BNVAM19'!K101+'3BNVAM19'!P101+'3BNVAM19'!U101+'3BNVAM19'!Z101+'3BNVAM19'!AE101+'3BNVAM19'!AJ101</f>
        <v>3</v>
      </c>
      <c r="H63">
        <f>'3BNVAM19'!I101+'3BNVAM19'!N101+'3BNVAM19'!S101+'3BNVAM19'!X101+'3BNVAM19'!AC101+'3BNVAM19'!AH101+'3BNVAM19'!AM101</f>
        <v>4</v>
      </c>
      <c r="I63" t="str">
        <f>'3BNVAM19'!AO101</f>
        <v>Csonka Arnold</v>
      </c>
      <c r="J63" t="s">
        <v>278</v>
      </c>
    </row>
    <row r="64" spans="1:10" x14ac:dyDescent="0.25">
      <c r="A64" t="s">
        <v>291</v>
      </c>
      <c r="B64" t="str">
        <f>B63</f>
        <v>Kereskedelmi logisztika modul</v>
      </c>
      <c r="C64" t="str">
        <f>'3BNVAM19'!A102</f>
        <v>3BMIT3LIN00017</v>
      </c>
      <c r="D64" t="str">
        <f>'3BNVAM19'!B102</f>
        <v>Logisztikai informatika</v>
      </c>
      <c r="E64">
        <f>IF(COUNT('3BNVAM19'!I102)=1,1,IF(COUNT('3BNVAM19'!N102)=1,2,IF(COUNT('3BNVAM19'!S102)=1,3,IF(COUNT('3BNVAM19'!X102)=1,4,IF(COUNT('3BNVAM19'!AC102)=1,5,IF(COUNT('3BNVAM19'!AH102)=1,6,7))))))</f>
        <v>6</v>
      </c>
      <c r="F64">
        <f>'3BNVAM19'!E102+'3BNVAM19'!J102+'3BNVAM19'!O102+'3BNVAM19'!T102+'3BNVAM19'!Y102+'3BNVAM19'!AD102+'3BNVAM19'!AI102</f>
        <v>0</v>
      </c>
      <c r="G64">
        <f>'3BNVAM19'!F102+'3BNVAM19'!K102+'3BNVAM19'!P102+'3BNVAM19'!U102+'3BNVAM19'!Z102+'3BNVAM19'!AE102+'3BNVAM19'!AJ102</f>
        <v>3</v>
      </c>
      <c r="H64">
        <f>'3BNVAM19'!I102+'3BNVAM19'!N102+'3BNVAM19'!S102+'3BNVAM19'!X102+'3BNVAM19'!AC102+'3BNVAM19'!AH102+'3BNVAM19'!AM102</f>
        <v>6</v>
      </c>
      <c r="I64" t="str">
        <f>'3BNVAM19'!AO102</f>
        <v>Bánkuti Gyöngyi</v>
      </c>
      <c r="J64" t="s">
        <v>277</v>
      </c>
    </row>
    <row r="65" spans="1:10" x14ac:dyDescent="0.25">
      <c r="A65" t="s">
        <v>291</v>
      </c>
      <c r="B65" t="str">
        <f>B64</f>
        <v>Kereskedelmi logisztika modul</v>
      </c>
      <c r="C65" t="str">
        <f>'3BNVAM19'!A103</f>
        <v>További Szabadon választható tárgyak</v>
      </c>
      <c r="D65">
        <f>'3BNVAM19'!B103</f>
        <v>0</v>
      </c>
      <c r="E65">
        <f>IF(COUNT('3BNVAM19'!I103)=1,1,IF(COUNT('3BNVAM19'!N103)=1,2,IF(COUNT('3BNVAM19'!S103)=1,3,IF(COUNT('3BNVAM19'!X103)=1,4,IF(COUNT('3BNVAM19'!AC103)=1,5,IF(COUNT('3BNVAM19'!AH103)=1,6,7))))))</f>
        <v>7</v>
      </c>
      <c r="F65">
        <f>'3BNVAM19'!E103+'3BNVAM19'!J103+'3BNVAM19'!O103+'3BNVAM19'!T103+'3BNVAM19'!Y103+'3BNVAM19'!AD103+'3BNVAM19'!AI103</f>
        <v>0</v>
      </c>
      <c r="G65">
        <f>'3BNVAM19'!F103+'3BNVAM19'!K103+'3BNVAM19'!P103+'3BNVAM19'!U103+'3BNVAM19'!Z103+'3BNVAM19'!AE103+'3BNVAM19'!AJ103</f>
        <v>0</v>
      </c>
      <c r="H65">
        <f>'3BNVAM19'!I103+'3BNVAM19'!N103+'3BNVAM19'!S103+'3BNVAM19'!X103+'3BNVAM19'!AC103+'3BNVAM19'!AH103+'3BNVAM19'!AM103</f>
        <v>0</v>
      </c>
      <c r="I65">
        <f>'3BNVAM19'!AO103</f>
        <v>0</v>
      </c>
      <c r="J65">
        <v>0</v>
      </c>
    </row>
    <row r="66" spans="1:10" x14ac:dyDescent="0.25">
      <c r="A66" t="s">
        <v>291</v>
      </c>
      <c r="B66" t="str">
        <f>'3BNVAM19'!A103</f>
        <v>További Szabadon választható tárgyak</v>
      </c>
      <c r="C66" t="str">
        <f>'3BNVAM19'!A104</f>
        <v>3BINI3SZI00017</v>
      </c>
      <c r="D66" t="str">
        <f>'3BNVAM19'!B104</f>
        <v>Szakmai idegen nyelv 4.</v>
      </c>
      <c r="E66">
        <f>IF(COUNT('3BNVAM19'!I104)=1,1,IF(COUNT('3BNVAM19'!N104)=1,2,IF(COUNT('3BNVAM19'!S104)=1,3,IF(COUNT('3BNVAM19'!X104)=1,4,IF(COUNT('3BNVAM19'!AC104)=1,5,IF(COUNT('3BNVAM19'!AH104)=1,6,7))))))</f>
        <v>4</v>
      </c>
      <c r="F66">
        <f>'3BNVAM19'!E104+'3BNVAM19'!J104+'3BNVAM19'!O104+'3BNVAM19'!T104+'3BNVAM19'!Y104+'3BNVAM19'!AD104+'3BNVAM19'!AI104</f>
        <v>0</v>
      </c>
      <c r="G66">
        <f>'3BNVAM19'!F104+'3BNVAM19'!K104+'3BNVAM19'!P104+'3BNVAM19'!U104+'3BNVAM19'!Z104+'3BNVAM19'!AE104+'3BNVAM19'!AJ104</f>
        <v>2</v>
      </c>
      <c r="H66">
        <f>'3BNVAM19'!I104+'3BNVAM19'!N104+'3BNVAM19'!S104+'3BNVAM19'!X104+'3BNVAM19'!AC104+'3BNVAM19'!AH104+'3BNVAM19'!AM104</f>
        <v>0</v>
      </c>
      <c r="I66" t="str">
        <f>'3BNVAM19'!AO104</f>
        <v>Kopházi Erzsébet</v>
      </c>
      <c r="J66" t="s">
        <v>82</v>
      </c>
    </row>
    <row r="67" spans="1:10" x14ac:dyDescent="0.25">
      <c r="A67" t="s">
        <v>291</v>
      </c>
      <c r="B67" t="str">
        <f>B66</f>
        <v>További Szabadon választható tárgyak</v>
      </c>
      <c r="C67" t="str">
        <f>'3BNVAM19'!A105</f>
        <v>3BINI3SZE00017</v>
      </c>
      <c r="D67" t="str">
        <f>'3BNVAM19'!B105</f>
        <v>Szaknyelvi előkészítő</v>
      </c>
      <c r="E67">
        <f>IF(COUNT('3BNVAM19'!I105)=1,1,IF(COUNT('3BNVAM19'!N105)=1,2,IF(COUNT('3BNVAM19'!S105)=1,3,IF(COUNT('3BNVAM19'!X105)=1,4,IF(COUNT('3BNVAM19'!AC105)=1,5,IF(COUNT('3BNVAM19'!AH105)=1,6,7))))))</f>
        <v>1</v>
      </c>
      <c r="F67">
        <f>'3BNVAM19'!E105+'3BNVAM19'!J105+'3BNVAM19'!O105+'3BNVAM19'!T105+'3BNVAM19'!Y105+'3BNVAM19'!AD105+'3BNVAM19'!AI105</f>
        <v>0</v>
      </c>
      <c r="G67">
        <f>'3BNVAM19'!F105+'3BNVAM19'!K105+'3BNVAM19'!P105+'3BNVAM19'!U105+'3BNVAM19'!Z105+'3BNVAM19'!AE105+'3BNVAM19'!AJ105</f>
        <v>2</v>
      </c>
      <c r="H67">
        <f>'3BNVAM19'!I105+'3BNVAM19'!N105+'3BNVAM19'!S105+'3BNVAM19'!X105+'3BNVAM19'!AC105+'3BNVAM19'!AH105+'3BNVAM19'!AM105</f>
        <v>0</v>
      </c>
      <c r="I67" t="str">
        <f>'3BNVAM19'!AO105</f>
        <v>Kopházi Erzsébet</v>
      </c>
      <c r="J67" t="s">
        <v>82</v>
      </c>
    </row>
    <row r="68" spans="1:10" x14ac:dyDescent="0.25">
      <c r="A68" t="s">
        <v>291</v>
      </c>
      <c r="B68" t="str">
        <f>B67</f>
        <v>További Szabadon választható tárgyak</v>
      </c>
      <c r="C68" t="str">
        <f>'3BNVAM19'!A106</f>
        <v>3MAMT3SZK00017</v>
      </c>
      <c r="D68" t="str">
        <f>'3BNVAM19'!B106</f>
        <v>Szakkollégiumi tevékenység</v>
      </c>
      <c r="E68">
        <f>IF(COUNT('3BNVAM19'!I106)=1,1,IF(COUNT('3BNVAM19'!N106)=1,2,IF(COUNT('3BNVAM19'!S106)=1,3,IF(COUNT('3BNVAM19'!X106)=1,4,IF(COUNT('3BNVAM19'!AC106)=1,5,IF(COUNT('3BNVAM19'!AH106)=1,6,7))))))</f>
        <v>4</v>
      </c>
      <c r="F68">
        <f>'3BNVAM19'!E106+'3BNVAM19'!J106+'3BNVAM19'!O106+'3BNVAM19'!T106+'3BNVAM19'!Y106+'3BNVAM19'!AD106+'3BNVAM19'!AI106</f>
        <v>0</v>
      </c>
      <c r="G68">
        <f>'3BNVAM19'!F106+'3BNVAM19'!K106+'3BNVAM19'!P106+'3BNVAM19'!U106+'3BNVAM19'!Z106+'3BNVAM19'!AE106+'3BNVAM19'!AJ106</f>
        <v>3</v>
      </c>
      <c r="H68">
        <f>'3BNVAM19'!I106+'3BNVAM19'!N106+'3BNVAM19'!S106+'3BNVAM19'!X106+'3BNVAM19'!AC106+'3BNVAM19'!AH106+'3BNVAM19'!AM106</f>
        <v>5</v>
      </c>
      <c r="I68" t="str">
        <f>'3BNVAM19'!AO106</f>
        <v>Szabó-Szentgróti Gábor</v>
      </c>
      <c r="J68" t="s">
        <v>278</v>
      </c>
    </row>
  </sheetData>
  <autoFilter ref="A1:J68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3BNVAM19</vt:lpstr>
      <vt:lpstr>Munka2</vt:lpstr>
      <vt:lpstr>Munka1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borbely.csaba</dc:creator>
  <cp:lastModifiedBy>Ambrus Zoltán</cp:lastModifiedBy>
  <cp:lastPrinted>2017-08-01T08:40:00Z</cp:lastPrinted>
  <dcterms:created xsi:type="dcterms:W3CDTF">2017-02-27T12:04:09Z</dcterms:created>
  <dcterms:modified xsi:type="dcterms:W3CDTF">2019-12-13T10:43:05Z</dcterms:modified>
</cp:coreProperties>
</file>