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épzési dokumentumok\Gazdaságtudományi Kar\Mintatantervek\BSc\Vidékfejlesztési agrármérnök\"/>
    </mc:Choice>
  </mc:AlternateContent>
  <bookViews>
    <workbookView xWindow="0" yWindow="0" windowWidth="20490" windowHeight="8340"/>
  </bookViews>
  <sheets>
    <sheet name="3BNVAM19" sheetId="1" r:id="rId1"/>
    <sheet name="Munka2" sheetId="3" r:id="rId2"/>
    <sheet name="Munka1" sheetId="2" r:id="rId3"/>
  </sheets>
  <definedNames>
    <definedName name="_xlnm._FilterDatabase" localSheetId="2" hidden="1">Munka1!$A$1:$J$68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I9" i="2"/>
  <c r="C53" i="2"/>
  <c r="D53" i="2"/>
  <c r="E53" i="2"/>
  <c r="F53" i="2"/>
  <c r="G53" i="2"/>
  <c r="H53" i="2"/>
  <c r="I53" i="2"/>
  <c r="C65" i="2"/>
  <c r="D65" i="2"/>
  <c r="E65" i="2"/>
  <c r="F65" i="2"/>
  <c r="G65" i="2"/>
  <c r="H65" i="2"/>
  <c r="I65" i="2"/>
  <c r="C61" i="2"/>
  <c r="D61" i="2"/>
  <c r="E61" i="2"/>
  <c r="F61" i="2"/>
  <c r="G61" i="2"/>
  <c r="H61" i="2"/>
  <c r="I61" i="2"/>
  <c r="C57" i="2"/>
  <c r="D57" i="2"/>
  <c r="E57" i="2"/>
  <c r="F57" i="2"/>
  <c r="G57" i="2"/>
  <c r="H57" i="2"/>
  <c r="I57" i="2"/>
  <c r="B54" i="2" l="1"/>
  <c r="B50" i="2"/>
  <c r="B43" i="2"/>
  <c r="B44" i="2" s="1"/>
  <c r="B39" i="2"/>
  <c r="B34" i="2"/>
  <c r="B17" i="2"/>
  <c r="B10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41" i="2"/>
  <c r="D41" i="2"/>
  <c r="E41" i="2"/>
  <c r="F41" i="2"/>
  <c r="G41" i="2"/>
  <c r="H41" i="2"/>
  <c r="I41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B58" i="2"/>
  <c r="B59" i="2" s="1"/>
  <c r="B60" i="2" s="1"/>
  <c r="B61" i="2" s="1"/>
  <c r="C58" i="2"/>
  <c r="D58" i="2"/>
  <c r="E58" i="2"/>
  <c r="F58" i="2"/>
  <c r="G58" i="2"/>
  <c r="H58" i="2"/>
  <c r="I58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B62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B66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B2" i="2"/>
  <c r="B3" i="2" s="1"/>
  <c r="C3" i="2"/>
  <c r="D3" i="2"/>
  <c r="E3" i="2"/>
  <c r="F3" i="2"/>
  <c r="G3" i="2"/>
  <c r="H3" i="2"/>
  <c r="I3" i="2"/>
  <c r="C4" i="2"/>
  <c r="D4" i="2"/>
  <c r="E4" i="2"/>
  <c r="F4" i="2"/>
  <c r="G4" i="2"/>
  <c r="H4" i="2"/>
  <c r="I4" i="2"/>
  <c r="C5" i="2"/>
  <c r="D5" i="2"/>
  <c r="E5" i="2"/>
  <c r="F5" i="2"/>
  <c r="G5" i="2"/>
  <c r="H5" i="2"/>
  <c r="I5" i="2"/>
  <c r="C6" i="2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10" i="2"/>
  <c r="D10" i="2"/>
  <c r="E10" i="2"/>
  <c r="F10" i="2"/>
  <c r="G10" i="2"/>
  <c r="H10" i="2"/>
  <c r="I1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C29" i="2"/>
  <c r="D29" i="2"/>
  <c r="E29" i="2"/>
  <c r="F29" i="2"/>
  <c r="G29" i="2"/>
  <c r="H29" i="2"/>
  <c r="I29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I2" i="2"/>
  <c r="H2" i="2"/>
  <c r="G2" i="2"/>
  <c r="F2" i="2"/>
  <c r="E2" i="2"/>
  <c r="D2" i="2"/>
  <c r="C2" i="2"/>
  <c r="B63" i="2" l="1"/>
  <c r="B11" i="2" s="1"/>
  <c r="B51" i="2"/>
  <c r="AJ83" i="1"/>
  <c r="B64" i="2" l="1"/>
  <c r="AM74" i="1"/>
  <c r="AK74" i="1"/>
  <c r="AJ74" i="1"/>
  <c r="AI74" i="1"/>
  <c r="AH74" i="1"/>
  <c r="AF74" i="1"/>
  <c r="AE74" i="1"/>
  <c r="AD74" i="1"/>
  <c r="AC74" i="1"/>
  <c r="AA74" i="1"/>
  <c r="Z74" i="1"/>
  <c r="Y74" i="1"/>
  <c r="X74" i="1"/>
  <c r="V74" i="1"/>
  <c r="U74" i="1"/>
  <c r="T74" i="1"/>
  <c r="S74" i="1"/>
  <c r="Q74" i="1"/>
  <c r="P74" i="1"/>
  <c r="O74" i="1"/>
  <c r="N74" i="1"/>
  <c r="L74" i="1"/>
  <c r="K74" i="1"/>
  <c r="J74" i="1"/>
  <c r="I74" i="1"/>
  <c r="G74" i="1"/>
  <c r="F74" i="1"/>
  <c r="E74" i="1"/>
  <c r="D74" i="1"/>
  <c r="AM68" i="1"/>
  <c r="AK68" i="1"/>
  <c r="AJ68" i="1"/>
  <c r="AI68" i="1"/>
  <c r="AH68" i="1"/>
  <c r="AF68" i="1"/>
  <c r="AE68" i="1"/>
  <c r="AD68" i="1"/>
  <c r="AC68" i="1"/>
  <c r="AA68" i="1"/>
  <c r="Z68" i="1"/>
  <c r="Y68" i="1"/>
  <c r="X68" i="1"/>
  <c r="V68" i="1"/>
  <c r="U68" i="1"/>
  <c r="T68" i="1"/>
  <c r="S68" i="1"/>
  <c r="Q68" i="1"/>
  <c r="P68" i="1"/>
  <c r="O68" i="1"/>
  <c r="N68" i="1"/>
  <c r="L68" i="1"/>
  <c r="K68" i="1"/>
  <c r="J68" i="1"/>
  <c r="F68" i="1"/>
  <c r="G68" i="1"/>
  <c r="I68" i="1"/>
  <c r="E68" i="1"/>
  <c r="AM61" i="1"/>
  <c r="AK61" i="1"/>
  <c r="AJ61" i="1"/>
  <c r="AI61" i="1"/>
  <c r="AH61" i="1"/>
  <c r="AF61" i="1"/>
  <c r="AE61" i="1"/>
  <c r="AD61" i="1"/>
  <c r="AC61" i="1"/>
  <c r="AA61" i="1"/>
  <c r="Z61" i="1"/>
  <c r="Y61" i="1"/>
  <c r="X61" i="1"/>
  <c r="V61" i="1"/>
  <c r="U61" i="1"/>
  <c r="T61" i="1"/>
  <c r="S61" i="1"/>
  <c r="Q61" i="1"/>
  <c r="P61" i="1"/>
  <c r="O61" i="1"/>
  <c r="N61" i="1"/>
  <c r="L61" i="1"/>
  <c r="K61" i="1"/>
  <c r="J61" i="1"/>
  <c r="F61" i="1"/>
  <c r="G61" i="1"/>
  <c r="I61" i="1"/>
  <c r="E61" i="1"/>
  <c r="AM51" i="1"/>
  <c r="AK51" i="1"/>
  <c r="AJ51" i="1"/>
  <c r="AI51" i="1"/>
  <c r="AH51" i="1"/>
  <c r="AF51" i="1"/>
  <c r="AE51" i="1"/>
  <c r="AD51" i="1"/>
  <c r="AC51" i="1"/>
  <c r="AA51" i="1"/>
  <c r="Z51" i="1"/>
  <c r="Y51" i="1"/>
  <c r="X51" i="1"/>
  <c r="V51" i="1"/>
  <c r="U51" i="1"/>
  <c r="T51" i="1"/>
  <c r="S51" i="1"/>
  <c r="Q51" i="1"/>
  <c r="P51" i="1"/>
  <c r="O51" i="1"/>
  <c r="N51" i="1"/>
  <c r="L51" i="1"/>
  <c r="K51" i="1"/>
  <c r="J51" i="1"/>
  <c r="F51" i="1"/>
  <c r="G51" i="1"/>
  <c r="I51" i="1"/>
  <c r="E51" i="1"/>
  <c r="AM40" i="1"/>
  <c r="AK40" i="1"/>
  <c r="AJ40" i="1"/>
  <c r="AI40" i="1"/>
  <c r="AH40" i="1"/>
  <c r="AF40" i="1"/>
  <c r="AE40" i="1"/>
  <c r="AD40" i="1"/>
  <c r="AC40" i="1"/>
  <c r="AA40" i="1"/>
  <c r="Z40" i="1"/>
  <c r="Y40" i="1"/>
  <c r="X40" i="1"/>
  <c r="V40" i="1"/>
  <c r="U40" i="1"/>
  <c r="T40" i="1"/>
  <c r="S40" i="1"/>
  <c r="Q40" i="1"/>
  <c r="P40" i="1"/>
  <c r="O40" i="1"/>
  <c r="N40" i="1"/>
  <c r="L40" i="1"/>
  <c r="K40" i="1"/>
  <c r="J40" i="1"/>
  <c r="F40" i="1"/>
  <c r="G40" i="1"/>
  <c r="I40" i="1"/>
  <c r="E40" i="1"/>
  <c r="AM31" i="1"/>
  <c r="AK31" i="1"/>
  <c r="AJ31" i="1"/>
  <c r="AI31" i="1"/>
  <c r="AH31" i="1"/>
  <c r="AF31" i="1"/>
  <c r="AE31" i="1"/>
  <c r="AD31" i="1"/>
  <c r="AC31" i="1"/>
  <c r="AA31" i="1"/>
  <c r="Z31" i="1"/>
  <c r="Y31" i="1"/>
  <c r="X31" i="1"/>
  <c r="V31" i="1"/>
  <c r="U31" i="1"/>
  <c r="T31" i="1"/>
  <c r="S31" i="1"/>
  <c r="Q31" i="1"/>
  <c r="P31" i="1"/>
  <c r="O31" i="1"/>
  <c r="N31" i="1"/>
  <c r="L31" i="1"/>
  <c r="K31" i="1"/>
  <c r="J31" i="1"/>
  <c r="F31" i="1"/>
  <c r="G31" i="1"/>
  <c r="I31" i="1"/>
  <c r="E31" i="1"/>
  <c r="F9" i="2" s="1"/>
  <c r="G9" i="2" l="1"/>
  <c r="H9" i="2"/>
  <c r="E9" i="2"/>
  <c r="B52" i="2"/>
  <c r="B53" i="2" s="1"/>
  <c r="B65" i="2"/>
  <c r="D61" i="1"/>
  <c r="D40" i="1"/>
  <c r="D10" i="1" s="1"/>
  <c r="D68" i="1"/>
  <c r="D13" i="1" s="1"/>
  <c r="D51" i="1"/>
  <c r="D11" i="1" s="1"/>
  <c r="D31" i="1"/>
  <c r="D9" i="1" s="1"/>
  <c r="D12" i="1" l="1"/>
  <c r="AM83" i="1" l="1"/>
  <c r="AM84" i="1" s="1"/>
  <c r="AK83" i="1"/>
  <c r="AK84" i="1" s="1"/>
  <c r="AK85" i="1" s="1"/>
  <c r="AJ84" i="1"/>
  <c r="AI83" i="1"/>
  <c r="AI84" i="1" s="1"/>
  <c r="AI85" i="1" s="1"/>
  <c r="AH83" i="1"/>
  <c r="AH84" i="1" s="1"/>
  <c r="AF83" i="1"/>
  <c r="AF84" i="1" s="1"/>
  <c r="AF85" i="1" s="1"/>
  <c r="AE83" i="1"/>
  <c r="AE84" i="1" s="1"/>
  <c r="AE85" i="1" s="1"/>
  <c r="AD83" i="1"/>
  <c r="AD84" i="1" s="1"/>
  <c r="AD85" i="1" s="1"/>
  <c r="AC83" i="1"/>
  <c r="AC84" i="1" s="1"/>
  <c r="AA83" i="1"/>
  <c r="AA84" i="1" s="1"/>
  <c r="AA85" i="1" s="1"/>
  <c r="Z83" i="1"/>
  <c r="Z84" i="1" s="1"/>
  <c r="Z85" i="1" s="1"/>
  <c r="Y83" i="1"/>
  <c r="Y84" i="1" s="1"/>
  <c r="Y85" i="1" s="1"/>
  <c r="X83" i="1"/>
  <c r="X84" i="1" s="1"/>
  <c r="V83" i="1"/>
  <c r="V84" i="1" s="1"/>
  <c r="V85" i="1" s="1"/>
  <c r="U83" i="1"/>
  <c r="U84" i="1" s="1"/>
  <c r="U85" i="1" s="1"/>
  <c r="T83" i="1"/>
  <c r="T84" i="1" s="1"/>
  <c r="T85" i="1" s="1"/>
  <c r="S83" i="1"/>
  <c r="S84" i="1" s="1"/>
  <c r="Q83" i="1"/>
  <c r="Q84" i="1" s="1"/>
  <c r="Q85" i="1" s="1"/>
  <c r="P83" i="1"/>
  <c r="P84" i="1" s="1"/>
  <c r="P85" i="1" s="1"/>
  <c r="O83" i="1"/>
  <c r="O84" i="1" s="1"/>
  <c r="O85" i="1" s="1"/>
  <c r="N83" i="1"/>
  <c r="N84" i="1" s="1"/>
  <c r="L83" i="1"/>
  <c r="L84" i="1" s="1"/>
  <c r="L85" i="1" s="1"/>
  <c r="K83" i="1"/>
  <c r="K84" i="1" s="1"/>
  <c r="K85" i="1" s="1"/>
  <c r="J83" i="1"/>
  <c r="J84" i="1" s="1"/>
  <c r="J85" i="1" s="1"/>
  <c r="I83" i="1"/>
  <c r="G83" i="1"/>
  <c r="G84" i="1" s="1"/>
  <c r="G85" i="1" s="1"/>
  <c r="F83" i="1"/>
  <c r="E83" i="1"/>
  <c r="E84" i="1" l="1"/>
  <c r="E85" i="1" s="1"/>
  <c r="F84" i="1"/>
  <c r="F85" i="1" s="1"/>
  <c r="I84" i="1"/>
  <c r="D85" i="1" s="1"/>
  <c r="AL85" i="1"/>
  <c r="W85" i="1"/>
  <c r="AG85" i="1"/>
  <c r="AB85" i="1"/>
  <c r="R85" i="1"/>
  <c r="M85" i="1"/>
  <c r="D83" i="1"/>
  <c r="H85" i="1" l="1"/>
  <c r="D14" i="1"/>
  <c r="D16" i="1" s="1"/>
  <c r="D84" i="1"/>
  <c r="B4" i="2" l="1"/>
  <c r="B5" i="2" s="1"/>
  <c r="B6" i="2" s="1"/>
  <c r="B7" i="2" s="1"/>
  <c r="B8" i="2" s="1"/>
  <c r="B9" i="2" s="1"/>
  <c r="B45" i="2"/>
  <c r="B46" i="2" s="1"/>
  <c r="B47" i="2" s="1"/>
  <c r="B48" i="2" s="1"/>
  <c r="B49" i="2" s="1"/>
  <c r="B55" i="2"/>
  <c r="B56" i="2" s="1"/>
  <c r="B57" i="2" s="1"/>
  <c r="B18" i="2"/>
  <c r="B19" i="2" s="1"/>
  <c r="B20" i="2" s="1"/>
  <c r="B21" i="2" s="1"/>
  <c r="B22" i="2" s="1"/>
  <c r="B23" i="2" s="1"/>
  <c r="B24" i="2" s="1"/>
  <c r="B25" i="2" s="1"/>
  <c r="B27" i="2" s="1"/>
  <c r="B28" i="2" s="1"/>
  <c r="B29" i="2" s="1"/>
  <c r="B30" i="2" s="1"/>
  <c r="B31" i="2" s="1"/>
  <c r="B32" i="2" s="1"/>
  <c r="B33" i="2" s="1"/>
  <c r="B35" i="2"/>
  <c r="B36" i="2" s="1"/>
  <c r="B37" i="2" s="1"/>
  <c r="B38" i="2" s="1"/>
  <c r="B12" i="2"/>
  <c r="B13" i="2" s="1"/>
  <c r="B14" i="2" s="1"/>
  <c r="B15" i="2" s="1"/>
  <c r="B16" i="2" s="1"/>
  <c r="B67" i="2"/>
  <c r="B68" i="2" s="1"/>
  <c r="B40" i="2"/>
  <c r="B41" i="2" s="1"/>
  <c r="B42" i="2" s="1"/>
</calcChain>
</file>

<file path=xl/sharedStrings.xml><?xml version="1.0" encoding="utf-8"?>
<sst xmlns="http://schemas.openxmlformats.org/spreadsheetml/2006/main" count="850" uniqueCount="422">
  <si>
    <t>Agrárgazdasági és Menedzsment Tanszék</t>
  </si>
  <si>
    <t>Nappali tanulmányi rend</t>
  </si>
  <si>
    <t>Tantárgy státusza</t>
  </si>
  <si>
    <t>Megszerzett kredit</t>
  </si>
  <si>
    <t>Gazdaságtudományi alapismeretek</t>
  </si>
  <si>
    <t xml:space="preserve">Agrártechnológiai és agrár-természettudományi alapismeretek </t>
  </si>
  <si>
    <t xml:space="preserve">Agrárgazdasági és vállalkozási alapismeretek </t>
  </si>
  <si>
    <t xml:space="preserve">Regionális és vidékfejlesztési alapismeretek </t>
  </si>
  <si>
    <t xml:space="preserve">Szakmai speciális ismeretek </t>
  </si>
  <si>
    <t>Összes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</si>
  <si>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</si>
  <si>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</si>
  <si>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</si>
  <si>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</si>
  <si>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</si>
  <si>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</si>
  <si>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</si>
  <si>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V. félév</t>
  </si>
  <si>
    <t>VI. félév</t>
  </si>
  <si>
    <t>VII. félév</t>
  </si>
  <si>
    <t>Tantárgyfelelős szervezeti egység</t>
  </si>
  <si>
    <t>Ismeretkör/tantárgyfelelős</t>
  </si>
  <si>
    <t>órasz</t>
  </si>
  <si>
    <t>számk.</t>
  </si>
  <si>
    <t>kred.</t>
  </si>
  <si>
    <t>ea.</t>
  </si>
  <si>
    <t>sz.</t>
  </si>
  <si>
    <t>k.</t>
  </si>
  <si>
    <t>sz</t>
  </si>
  <si>
    <t>Kötelező tárgyak</t>
  </si>
  <si>
    <t>Stettner Eleonóra</t>
  </si>
  <si>
    <t>Üzleti informatika</t>
  </si>
  <si>
    <t>gy</t>
  </si>
  <si>
    <t>Barna Róbert</t>
  </si>
  <si>
    <t>Üzleti statisztika</t>
  </si>
  <si>
    <t>Horváthné Kovács Bernadett</t>
  </si>
  <si>
    <t>Mikroökonómia</t>
  </si>
  <si>
    <t>Oroszi Sándor</t>
  </si>
  <si>
    <t>Makroökonómia</t>
  </si>
  <si>
    <t>Tanulás kutatás módszertan</t>
  </si>
  <si>
    <t>Borbély Csaba</t>
  </si>
  <si>
    <t>Növénytermesztés</t>
  </si>
  <si>
    <t>Agrártermelés természettudományi alapjai</t>
  </si>
  <si>
    <t>k5</t>
  </si>
  <si>
    <t>Keszthelyi Sándor</t>
  </si>
  <si>
    <t>Állattenyésztés</t>
  </si>
  <si>
    <t>Holló István</t>
  </si>
  <si>
    <t>Kertészet</t>
  </si>
  <si>
    <t>Mezőgazdasági műszaki alapismeretek</t>
  </si>
  <si>
    <t xml:space="preserve">Agrártermelés természettudományi alapjai </t>
  </si>
  <si>
    <t>Talajtan, vízgazdálkodás</t>
  </si>
  <si>
    <t>Burucs Zoltán</t>
  </si>
  <si>
    <t>Marketing</t>
  </si>
  <si>
    <t>Szigeti Orsolya</t>
  </si>
  <si>
    <t>Üzemgazdaságtan 1.</t>
  </si>
  <si>
    <t>Üzemgazdaságtan 2.</t>
  </si>
  <si>
    <t>Szabó-Szentgróti Gábor</t>
  </si>
  <si>
    <t>Környezetgazdaságtan és fenntarthatóság</t>
  </si>
  <si>
    <t>Pénzügytan</t>
  </si>
  <si>
    <t>Parádi-Dolgos Anett</t>
  </si>
  <si>
    <t>Ellátási lánc menedzsment</t>
  </si>
  <si>
    <t>Csonka Arnold</t>
  </si>
  <si>
    <t>Számvitel alapjai</t>
  </si>
  <si>
    <t>Agrárgazdasági és vállalkozási ismeretek szigorlat</t>
  </si>
  <si>
    <t>Emberi erőforrás menedzsment</t>
  </si>
  <si>
    <t>Berke Szilárd</t>
  </si>
  <si>
    <t>Regionális gazdaságtan</t>
  </si>
  <si>
    <t>Gál Zoltán</t>
  </si>
  <si>
    <t>Regionális elemzési módszerek</t>
  </si>
  <si>
    <t>Mezei Cecícila</t>
  </si>
  <si>
    <t xml:space="preserve">Vidékfejlesztés </t>
  </si>
  <si>
    <t>Szabó Kinga</t>
  </si>
  <si>
    <t>Stratégiai menedzsment</t>
  </si>
  <si>
    <t>Regionális és vidékfejlesztési ismeretek szigorlat</t>
  </si>
  <si>
    <t>Térinformatika</t>
  </si>
  <si>
    <t>Vezetés-szervezés</t>
  </si>
  <si>
    <t>Kőműves Zsolt</t>
  </si>
  <si>
    <t>Nagy Imre</t>
  </si>
  <si>
    <t>Gazdasági rendszerek társadalomtudományi alapjai</t>
  </si>
  <si>
    <t>Molnár Gábor</t>
  </si>
  <si>
    <t>Szakmai idegen nyelv ismeretkör</t>
  </si>
  <si>
    <t>Szakmai idegen nyelv 1.</t>
  </si>
  <si>
    <t>Idegen Nyelvi Központ</t>
  </si>
  <si>
    <t>Kopházi Erzsébet</t>
  </si>
  <si>
    <t>Szakmai idegen nyelv 2.</t>
  </si>
  <si>
    <t>Szakmai idegen nyelv 3</t>
  </si>
  <si>
    <t>Szaknyelvi szigorlat</t>
  </si>
  <si>
    <t>Összesen</t>
  </si>
  <si>
    <t xml:space="preserve">Szakdolgozatkészítés és gyakorlati képzés </t>
  </si>
  <si>
    <t>Szakszeminárium 1.</t>
  </si>
  <si>
    <t>Olsovszkyné Némedi Andrea</t>
  </si>
  <si>
    <t>Szakszeminárium 2.</t>
  </si>
  <si>
    <t>Kötelező összesen</t>
  </si>
  <si>
    <t>Kötelező féléves összesen</t>
  </si>
  <si>
    <t>Szabadon választható tárgyak (15 kredit teljesítése kötelező)</t>
  </si>
  <si>
    <t>Projektmenedzsment és tanácsadás</t>
  </si>
  <si>
    <t>gy5</t>
  </si>
  <si>
    <t>sz5</t>
  </si>
  <si>
    <t>Kalkulus</t>
  </si>
  <si>
    <t>Agrárgazdaságtan és agrárpolitika</t>
  </si>
  <si>
    <t xml:space="preserve">Speciális szakmai ismeretek </t>
  </si>
  <si>
    <t>Összefügggő szakmai gyakorlat</t>
  </si>
  <si>
    <t>3 hét</t>
  </si>
  <si>
    <t>Munkagyakorlat</t>
  </si>
  <si>
    <t>Szakdolgozat készítés és gyakorlati képzés</t>
  </si>
  <si>
    <t>Szabadon választható tárgyak</t>
  </si>
  <si>
    <t>Metzger Szilvia</t>
  </si>
  <si>
    <t>Agrárjog és közigazgatás</t>
  </si>
  <si>
    <t>Nemzetközi gazdaságtan és EU ismeretek</t>
  </si>
  <si>
    <t>k</t>
  </si>
  <si>
    <t>Informatikai modul</t>
  </si>
  <si>
    <t>Vállalatirányítási rendszerek</t>
  </si>
  <si>
    <t>Kereső alkalmazások üzleti használata</t>
  </si>
  <si>
    <t>Nagy Enikő</t>
  </si>
  <si>
    <t xml:space="preserve">Számítógépes problémamegoldás az excel programcsomag bővítményeivel </t>
  </si>
  <si>
    <t>Élelmiszermarketing modul</t>
  </si>
  <si>
    <t>Élelmiszerismeret</t>
  </si>
  <si>
    <t>Élelmiszer fogyasztói magatartás</t>
  </si>
  <si>
    <t>Élelmiszeripar versenyképessége</t>
  </si>
  <si>
    <t>Cégvezetés modul</t>
  </si>
  <si>
    <t>Munkaerő-piaci ismeretek</t>
  </si>
  <si>
    <t>7 szokás tréning</t>
  </si>
  <si>
    <t>Karriermenedzsment</t>
  </si>
  <si>
    <t>Kereskedelmi logisztika modul</t>
  </si>
  <si>
    <t>Élelmiszer lánc menedzsment</t>
  </si>
  <si>
    <t>Agrárgazdasági és Menedzsment</t>
  </si>
  <si>
    <t>Nemzetközi logisztika</t>
  </si>
  <si>
    <t>Logisztikai informatika</t>
  </si>
  <si>
    <t>Bánkuti Gyöngyi</t>
  </si>
  <si>
    <t>Nagy Mónika Zita</t>
  </si>
  <si>
    <t>Pénzügy és Közgazdaságtan</t>
  </si>
  <si>
    <t>Növénytermesztési és Növényvédelmi</t>
  </si>
  <si>
    <t>Természetvédelmi és Környezetgazdasági</t>
  </si>
  <si>
    <t>Állattenyésztés-technológia és Menedzsment</t>
  </si>
  <si>
    <t xml:space="preserve">Táplálkozástudományi és Termeléstechnológiai </t>
  </si>
  <si>
    <t>Természeti Erőforrások</t>
  </si>
  <si>
    <t>Fertő Imre</t>
  </si>
  <si>
    <t>Koponicsné Györke Diána</t>
  </si>
  <si>
    <t>Társadalomtudományi</t>
  </si>
  <si>
    <t>Kiss Zoltán</t>
  </si>
  <si>
    <t>Sport Iroda és Létesítmény Központ</t>
  </si>
  <si>
    <t>A modul tárgyainak teljesítését követően vehető fel</t>
  </si>
  <si>
    <t>VIDÉKFEJLESZTÉSI AGRÁRMÉRNÖKI ALAPKÉPZÉSI SZAK</t>
  </si>
  <si>
    <t>Szakkollégiumi tevékenység</t>
  </si>
  <si>
    <t>További Szabadon választható tárgyak</t>
  </si>
  <si>
    <t>Szakmai idegen nyelv 4.</t>
  </si>
  <si>
    <t>Szaknyelvi előkészítő</t>
  </si>
  <si>
    <t>Testnevelés 1.</t>
  </si>
  <si>
    <t>Testnevelés 2.</t>
  </si>
  <si>
    <t>Végvári György</t>
  </si>
  <si>
    <t>Biokémiai</t>
  </si>
  <si>
    <t>Vargáné Visi Éva</t>
  </si>
  <si>
    <t>Bevezetés a környezetpolitikába</t>
  </si>
  <si>
    <t>Bevezetés a helyi gazdaságfejlesztésbe</t>
  </si>
  <si>
    <t>Területi tervezés alapjai</t>
  </si>
  <si>
    <t>3BMAT1KAL00017</t>
  </si>
  <si>
    <t>3BMAT1UIF00017</t>
  </si>
  <si>
    <t>3BTVK1AJK00017</t>
  </si>
  <si>
    <t>3BRTS1UST00017</t>
  </si>
  <si>
    <t>3BPKT1MKR00017</t>
  </si>
  <si>
    <t>3BPKT1MAO00017</t>
  </si>
  <si>
    <t>3BAMT1TKM00017</t>
  </si>
  <si>
    <t>3BNNT1NVN00017</t>
  </si>
  <si>
    <t>3BATT1ALT00017</t>
  </si>
  <si>
    <t>3BNNT1KER00017</t>
  </si>
  <si>
    <t>3BTTT1MMA00017</t>
  </si>
  <si>
    <t>3BBKT1ATA00017</t>
  </si>
  <si>
    <t>3BRTT1KEF00017</t>
  </si>
  <si>
    <t>3BTET1TVG00017</t>
  </si>
  <si>
    <t>3BMKT1MRK100017</t>
  </si>
  <si>
    <t>3BAMT1UZE00017</t>
  </si>
  <si>
    <t>3BPKT1PET00017</t>
  </si>
  <si>
    <t>3BAMT1ELM00017</t>
  </si>
  <si>
    <t>3BAMT1AEA00017</t>
  </si>
  <si>
    <t>3BPKT1SZA00017</t>
  </si>
  <si>
    <t>3BAMT1AVI00017</t>
  </si>
  <si>
    <t>3BAMT1EMB00017</t>
  </si>
  <si>
    <t>3BRTS1REG00017</t>
  </si>
  <si>
    <t>3BRTS1REM00017</t>
  </si>
  <si>
    <t>3BRTS1TTA00017</t>
  </si>
  <si>
    <t>3BRTS1VID00017</t>
  </si>
  <si>
    <t>3BAMT1STR00017</t>
  </si>
  <si>
    <t>3BNGK1NGE00017</t>
  </si>
  <si>
    <t>3BRTS1RVI00017</t>
  </si>
  <si>
    <t>3BMIT1TER00017</t>
  </si>
  <si>
    <t>3BRTS1BAK00017</t>
  </si>
  <si>
    <t>3BRST1BAH00017</t>
  </si>
  <si>
    <t>3BTTT1GRT00017</t>
  </si>
  <si>
    <t>3BINI1SIN00017</t>
  </si>
  <si>
    <t>3BINI1SZS00017</t>
  </si>
  <si>
    <t>3BSLK1TES00017</t>
  </si>
  <si>
    <t>3BSLK1TSN00017</t>
  </si>
  <si>
    <t>3BMKT1MGY00017</t>
  </si>
  <si>
    <t>3BMKT1OSG00017</t>
  </si>
  <si>
    <t>3BMIT3VIR00017</t>
  </si>
  <si>
    <t>3BMIT3SPE00017</t>
  </si>
  <si>
    <t>3BAMKT3ELE00017</t>
  </si>
  <si>
    <t>3BMKT3EFM00017</t>
  </si>
  <si>
    <t>3BMKT3EIV00017</t>
  </si>
  <si>
    <t>3BAMT3MPI00017</t>
  </si>
  <si>
    <t>3BAMT3HST00017</t>
  </si>
  <si>
    <t>3BAMT3KMT00017</t>
  </si>
  <si>
    <t>3BAMT3ELM00017</t>
  </si>
  <si>
    <t>3BAMT3NLO00017</t>
  </si>
  <si>
    <t>3BMIT3LIN00017</t>
  </si>
  <si>
    <t>3BINI3SZI00017</t>
  </si>
  <si>
    <t>3BINI3SZE00017</t>
  </si>
  <si>
    <t>3MAMT3SZK00017</t>
  </si>
  <si>
    <t>Calculus</t>
  </si>
  <si>
    <t>Business Informatics</t>
  </si>
  <si>
    <t xml:space="preserve">Law and public administration </t>
  </si>
  <si>
    <t>Business Statistics</t>
  </si>
  <si>
    <t>Microeconomics</t>
  </si>
  <si>
    <t>Macroeconomics</t>
  </si>
  <si>
    <t>Learning and Research Methodology</t>
  </si>
  <si>
    <t>Crop Production</t>
  </si>
  <si>
    <t>Animal Husbandry</t>
  </si>
  <si>
    <t>Horticulture</t>
  </si>
  <si>
    <t>Introduction to Agricultural Mechanics</t>
  </si>
  <si>
    <t>Introduction to Natural Sciences Applied in Agricultural Production</t>
  </si>
  <si>
    <t>Environmental Economics and Sustainability</t>
  </si>
  <si>
    <t>Pedology and Water Resources Management</t>
  </si>
  <si>
    <t>Farm Management 1</t>
  </si>
  <si>
    <t>Farm Management 2</t>
  </si>
  <si>
    <t>Finance</t>
  </si>
  <si>
    <t>Supply Chain Management</t>
  </si>
  <si>
    <t>Agricultural Economics and Policy</t>
  </si>
  <si>
    <t>Basics of Accounting</t>
  </si>
  <si>
    <t>Final Exam in Agricultural Economics and Enterpreneurship</t>
  </si>
  <si>
    <t>Human Resource Management</t>
  </si>
  <si>
    <t>Regional Economics</t>
  </si>
  <si>
    <t>Regional Analytical Methods</t>
  </si>
  <si>
    <t>Basics of Spatial Planning and programming</t>
  </si>
  <si>
    <t>Rural Development</t>
  </si>
  <si>
    <t>Strategic Management</t>
  </si>
  <si>
    <t>International Economics anf EU</t>
  </si>
  <si>
    <t>Final Exam in Regional and Rural Development</t>
  </si>
  <si>
    <t>Geographical Information Systems</t>
  </si>
  <si>
    <t>Management and Leadership</t>
  </si>
  <si>
    <t>Introduction to Environmental Policy</t>
  </si>
  <si>
    <t>Introduction to Local economic and enterprise development</t>
  </si>
  <si>
    <t>Introduction to Social Sciences of Economic Systems</t>
  </si>
  <si>
    <t>Foreign Language and terminology 1.</t>
  </si>
  <si>
    <t>Foreign Language and terminology 2.</t>
  </si>
  <si>
    <t>Foreign Language and terminology 3.</t>
  </si>
  <si>
    <t>Final Exam in Foreign Language and Terminology</t>
  </si>
  <si>
    <t>Thesis Seminar 1</t>
  </si>
  <si>
    <t>Thesis Seminar 2</t>
  </si>
  <si>
    <t>Thesis Seminar 3</t>
  </si>
  <si>
    <t xml:space="preserve">Working </t>
  </si>
  <si>
    <t>Internship Program</t>
  </si>
  <si>
    <t>ERP Systems</t>
  </si>
  <si>
    <t>Web Search Applications for Business</t>
  </si>
  <si>
    <t xml:space="preserve">Computer-based Problem Solving with Excel </t>
  </si>
  <si>
    <t>Basics of Food Studies</t>
  </si>
  <si>
    <t>Food Consumer Behaviour</t>
  </si>
  <si>
    <t>Comptetiveness of Food Industry</t>
  </si>
  <si>
    <t>Introduction to Labour Markets</t>
  </si>
  <si>
    <t>7 Habits Training</t>
  </si>
  <si>
    <t>Career Management</t>
  </si>
  <si>
    <t>Food Supply Chain Management</t>
  </si>
  <si>
    <t>International Logistics</t>
  </si>
  <si>
    <t>Informatics in Logistics</t>
  </si>
  <si>
    <t>Foreign Language and terminology 4.</t>
  </si>
  <si>
    <t>Preparatory Course to Foreign Language and Terminology</t>
  </si>
  <si>
    <t>College for Advanced Studies</t>
  </si>
  <si>
    <t>Physical Education 1.</t>
  </si>
  <si>
    <t>Physical Education 2.</t>
  </si>
  <si>
    <t>3BAMT1UGA00017</t>
  </si>
  <si>
    <t>3BINI1INY00017</t>
  </si>
  <si>
    <t>3BINI1IDE00017</t>
  </si>
  <si>
    <t>Szakszemniárium 3.</t>
  </si>
  <si>
    <t>Lukács Aurél István</t>
  </si>
  <si>
    <t>Tóth Gergely</t>
  </si>
  <si>
    <t>Project Management and Extension Services</t>
  </si>
  <si>
    <t>3BAMT1PMT00018</t>
  </si>
  <si>
    <t>Wickert Irén</t>
  </si>
  <si>
    <t>Módszertani Intézet</t>
  </si>
  <si>
    <t>Regionális- és Agrárgazdaságtani Intézet</t>
  </si>
  <si>
    <t>Pénzügy és Számvitel Intézet</t>
  </si>
  <si>
    <t>Marketing és Menedzsment Intézet</t>
  </si>
  <si>
    <t>szak</t>
  </si>
  <si>
    <t>modul</t>
  </si>
  <si>
    <t>kurzuskód</t>
  </si>
  <si>
    <t>kurzusnév</t>
  </si>
  <si>
    <t>féléve</t>
  </si>
  <si>
    <t>óraszáma (EA)</t>
  </si>
  <si>
    <t>óraszáma(sz)</t>
  </si>
  <si>
    <t>kreditértéke</t>
  </si>
  <si>
    <t>tf oktatója</t>
  </si>
  <si>
    <t>intézete</t>
  </si>
  <si>
    <t>3BNVAM18</t>
  </si>
  <si>
    <t>3BNVAM19</t>
  </si>
  <si>
    <t>3BNVAM20</t>
  </si>
  <si>
    <t>3BNVAM21</t>
  </si>
  <si>
    <t>3BNVAM22</t>
  </si>
  <si>
    <t>3BNVAM23</t>
  </si>
  <si>
    <t>3BNVAM24</t>
  </si>
  <si>
    <t>3BNVAM25</t>
  </si>
  <si>
    <t>3BNVAM27</t>
  </si>
  <si>
    <t>3BNVAM28</t>
  </si>
  <si>
    <t>3BNVAM29</t>
  </si>
  <si>
    <t>3BNVAM30</t>
  </si>
  <si>
    <t>3BNVAM31</t>
  </si>
  <si>
    <t>3BNVAM32</t>
  </si>
  <si>
    <t>3BNVAM33</t>
  </si>
  <si>
    <t>3BNVAM34</t>
  </si>
  <si>
    <t>3BNVAM36</t>
  </si>
  <si>
    <t>3BNVAM37</t>
  </si>
  <si>
    <t>3BNVAM38</t>
  </si>
  <si>
    <t>3BNVAM39</t>
  </si>
  <si>
    <t>3BNVAM40</t>
  </si>
  <si>
    <t>3BNVAM41</t>
  </si>
  <si>
    <t>3BNVAM42</t>
  </si>
  <si>
    <t>3BNVAM43</t>
  </si>
  <si>
    <t>3BNVAM44</t>
  </si>
  <si>
    <t>3BNVAM45</t>
  </si>
  <si>
    <t>3BNVAM47</t>
  </si>
  <si>
    <t>3BNVAM48</t>
  </si>
  <si>
    <t>3BNVAM49</t>
  </si>
  <si>
    <t>3BNVAM50</t>
  </si>
  <si>
    <t>3BNVAM51</t>
  </si>
  <si>
    <t>3BNVAM52</t>
  </si>
  <si>
    <t>3BNVAM53</t>
  </si>
  <si>
    <t>3BNVAM54</t>
  </si>
  <si>
    <t>3BNVAM55</t>
  </si>
  <si>
    <t>3BNVAM57</t>
  </si>
  <si>
    <t>3BNVAM58</t>
  </si>
  <si>
    <t>3BNVAM59</t>
  </si>
  <si>
    <t>3BNVAM60</t>
  </si>
  <si>
    <t>3BNVAM61</t>
  </si>
  <si>
    <t>3BNVAM62</t>
  </si>
  <si>
    <t>3BNVAM64</t>
  </si>
  <si>
    <t>3BNVAM65</t>
  </si>
  <si>
    <t>3BNVAM66</t>
  </si>
  <si>
    <t>3BNVAM67</t>
  </si>
  <si>
    <t>3BNVAM68</t>
  </si>
  <si>
    <t>3BNVAM70</t>
  </si>
  <si>
    <t>3BNVAM71</t>
  </si>
  <si>
    <t>3BNVAM72</t>
  </si>
  <si>
    <t>3BNVAM73</t>
  </si>
  <si>
    <t>3BNVAM74</t>
  </si>
  <si>
    <t>3BNVAM75</t>
  </si>
  <si>
    <t>3BNVAM76</t>
  </si>
  <si>
    <t>3BNVAM77</t>
  </si>
  <si>
    <t>3BNVAM82</t>
  </si>
  <si>
    <t>3BNVAM83</t>
  </si>
  <si>
    <t>3BNVAM84</t>
  </si>
  <si>
    <t>3BNVAM85</t>
  </si>
  <si>
    <t>3BNVAM86</t>
  </si>
  <si>
    <t>3BNVAM87</t>
  </si>
  <si>
    <t>3BNVAM88</t>
  </si>
  <si>
    <t>3BNVAM89</t>
  </si>
  <si>
    <t>3BNVAM90</t>
  </si>
  <si>
    <t>3BNVAM91</t>
  </si>
  <si>
    <t>3BNVAM92</t>
  </si>
  <si>
    <t>3BNVAM93</t>
  </si>
  <si>
    <t>3BNVAM94</t>
  </si>
  <si>
    <t>3BNVAM95</t>
  </si>
  <si>
    <t>3BNVAM96</t>
  </si>
  <si>
    <t>3BNVAM97</t>
  </si>
  <si>
    <t>3BNVAM98</t>
  </si>
  <si>
    <t>3BNVAM99</t>
  </si>
  <si>
    <t>3BNVAM100</t>
  </si>
  <si>
    <t>3BNVAM101</t>
  </si>
  <si>
    <t>Összeg / kreditértéke</t>
  </si>
  <si>
    <t>Sorcímkék</t>
  </si>
  <si>
    <t>Végösszeg</t>
  </si>
  <si>
    <t>3BNVAM26</t>
  </si>
  <si>
    <t>3BNVAM35</t>
  </si>
  <si>
    <t>3BNVAM46</t>
  </si>
  <si>
    <t>3BNVAM56</t>
  </si>
  <si>
    <t>3BNVAM63</t>
  </si>
  <si>
    <t>3BNVAM69</t>
  </si>
  <si>
    <t>3BNVAM78</t>
  </si>
  <si>
    <t>3BNVAM79</t>
  </si>
  <si>
    <t>3BNVAM80</t>
  </si>
  <si>
    <t>3BNVAM81</t>
  </si>
  <si>
    <t>3BNVAM102</t>
  </si>
  <si>
    <t>3BNVAM103</t>
  </si>
  <si>
    <t>3BNVAM104</t>
  </si>
  <si>
    <t>3BNVAM105</t>
  </si>
  <si>
    <t>3BNVAM106</t>
  </si>
  <si>
    <t>3BNVAM107</t>
  </si>
  <si>
    <t>3BNVAM108</t>
  </si>
  <si>
    <t>3BNVAM109</t>
  </si>
  <si>
    <t>3BNVAM110</t>
  </si>
  <si>
    <t>3BNVAM111</t>
  </si>
  <si>
    <t>3BNVAM112</t>
  </si>
  <si>
    <t>3BNVAM113</t>
  </si>
  <si>
    <t>3BNVAM114</t>
  </si>
  <si>
    <t>3BNVAM115</t>
  </si>
  <si>
    <t>3BNVAM116</t>
  </si>
  <si>
    <t>3BNVAM117</t>
  </si>
  <si>
    <t>Tanulás és kutatás módszertan</t>
  </si>
  <si>
    <t>Vezetés és szervezés</t>
  </si>
  <si>
    <t>GTK</t>
  </si>
  <si>
    <t>Böröndi-Fülöp Nikoletta</t>
  </si>
  <si>
    <t>Külföldön teljesített kurzus 1.</t>
  </si>
  <si>
    <t>Moblity course 1</t>
  </si>
  <si>
    <t>Moblity course 2</t>
  </si>
  <si>
    <t>Moblity course 3</t>
  </si>
  <si>
    <t>Nemzetközi kreditmobilitási modul*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</si>
  <si>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</si>
  <si>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3BVAM3NK100019</t>
  </si>
  <si>
    <t>3BVAM3NK200019</t>
  </si>
  <si>
    <t>Képzési program (KPR) kódja: 3BNVAM19</t>
  </si>
  <si>
    <t>Érvényes: 2019. szeptembertől</t>
  </si>
  <si>
    <t>Szakszeminárium 3.</t>
  </si>
  <si>
    <t>Szakszeminárium 1. (forrás- és feldolgozásismeret)</t>
  </si>
  <si>
    <t>Szakszeminárium 2. (tudományos dolgozatok készítése)</t>
  </si>
  <si>
    <t>3BMOD1SS100019</t>
  </si>
  <si>
    <t>3BMOD1SS200019</t>
  </si>
  <si>
    <t>Választott konzulens</t>
  </si>
  <si>
    <t>Adatbázisok üzleti használata</t>
  </si>
  <si>
    <t>gyj</t>
  </si>
  <si>
    <t>3BAMT1VSZ00019</t>
  </si>
  <si>
    <t>3BMIT3AUH00019</t>
  </si>
  <si>
    <t>3BGTK1SS100019</t>
  </si>
  <si>
    <t>Külföldön teljesített kurzus 2.</t>
  </si>
  <si>
    <t>Külföldön teljesített kurzus 3.</t>
  </si>
  <si>
    <t>3BVAM3NK300019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</si>
</sst>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name val="Calibri"/>
      <family val="2"/>
      <scheme val="minor"/>
    </font>
    <font>
      <i/>
      <sz val="10"/>
      <name val="Arial"/>
      <family val="2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7" fillId="0" borderId="0" xfId="0" applyFont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 applyFill="1"/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 shrinkToFit="1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0" fillId="0" borderId="0" xfId="0" applyFont="1" applyFill="1"/>
    <xf numFmtId="0" fontId="1" fillId="0" borderId="42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shrinkToFit="1"/>
    </xf>
    <xf numFmtId="0" fontId="7" fillId="8" borderId="25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" fillId="0" borderId="48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 shrinkToFit="1"/>
    </xf>
    <xf numFmtId="0" fontId="1" fillId="0" borderId="50" xfId="0" applyFont="1" applyFill="1" applyBorder="1" applyAlignment="1">
      <alignment horizontal="center" vertical="center"/>
    </xf>
    <xf numFmtId="0" fontId="1" fillId="0" borderId="53" xfId="0" applyFont="1" applyBorder="1" applyAlignment="1">
      <alignment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vertical="center" shrinkToFit="1"/>
    </xf>
    <xf numFmtId="0" fontId="7" fillId="8" borderId="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3" fillId="0" borderId="0" xfId="0" applyFont="1" applyFill="1"/>
    <xf numFmtId="0" fontId="0" fillId="0" borderId="0" xfId="0" applyFill="1"/>
    <xf numFmtId="0" fontId="7" fillId="10" borderId="1" xfId="0" applyFont="1" applyFill="1" applyBorder="1" applyAlignment="1">
      <alignment horizontal="left" vertical="center" shrinkToFit="1"/>
    </xf>
    <xf numFmtId="0" fontId="7" fillId="10" borderId="21" xfId="0" applyFont="1" applyFill="1" applyBorder="1" applyAlignment="1">
      <alignment vertical="center" shrinkToFit="1"/>
    </xf>
    <xf numFmtId="0" fontId="7" fillId="10" borderId="21" xfId="0" applyFont="1" applyFill="1" applyBorder="1" applyAlignment="1">
      <alignment horizontal="center" vertical="center" shrinkToFit="1"/>
    </xf>
    <xf numFmtId="0" fontId="7" fillId="10" borderId="22" xfId="0" applyFont="1" applyFill="1" applyBorder="1" applyAlignment="1">
      <alignment horizontal="center" vertical="center" shrinkToFit="1"/>
    </xf>
    <xf numFmtId="0" fontId="7" fillId="10" borderId="24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 shrinkToFit="1"/>
    </xf>
    <xf numFmtId="0" fontId="7" fillId="10" borderId="22" xfId="0" applyFont="1" applyFill="1" applyBorder="1" applyAlignment="1">
      <alignment vertical="center" shrinkToFit="1"/>
    </xf>
    <xf numFmtId="0" fontId="12" fillId="10" borderId="22" xfId="0" applyFont="1" applyFill="1" applyBorder="1" applyAlignment="1">
      <alignment horizontal="center" vertical="center"/>
    </xf>
    <xf numFmtId="0" fontId="1" fillId="0" borderId="41" xfId="0" applyFont="1" applyBorder="1" applyAlignment="1">
      <alignment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2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0" fontId="1" fillId="0" borderId="13" xfId="0" applyFont="1" applyFill="1" applyBorder="1" applyAlignment="1">
      <alignment horizontal="left" vertical="center" shrinkToFit="1"/>
    </xf>
    <xf numFmtId="0" fontId="1" fillId="0" borderId="41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7" xfId="0" applyFont="1" applyFill="1" applyBorder="1" applyAlignment="1">
      <alignment horizontal="left" vertical="center" shrinkToFit="1"/>
    </xf>
    <xf numFmtId="0" fontId="1" fillId="0" borderId="46" xfId="0" applyFont="1" applyFill="1" applyBorder="1" applyAlignment="1">
      <alignment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52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61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left" vertical="center" shrinkToFit="1"/>
    </xf>
    <xf numFmtId="0" fontId="1" fillId="0" borderId="64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67" xfId="0" applyNumberFormat="1" applyFont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4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" fillId="0" borderId="36" xfId="0" applyFont="1" applyFill="1" applyBorder="1"/>
    <xf numFmtId="0" fontId="1" fillId="0" borderId="19" xfId="0" applyFont="1" applyFill="1" applyBorder="1"/>
    <xf numFmtId="0" fontId="1" fillId="0" borderId="29" xfId="0" applyFont="1" applyFill="1" applyBorder="1"/>
    <xf numFmtId="0" fontId="15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16" fillId="0" borderId="63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horizontal="left" vertical="center" shrinkToFit="1"/>
    </xf>
    <xf numFmtId="0" fontId="16" fillId="0" borderId="41" xfId="0" applyFont="1" applyFill="1" applyBorder="1" applyAlignment="1">
      <alignment horizontal="left" vertical="center" shrinkToFit="1"/>
    </xf>
    <xf numFmtId="0" fontId="16" fillId="0" borderId="46" xfId="0" applyFont="1" applyFill="1" applyBorder="1" applyAlignment="1">
      <alignment horizontal="left" vertical="center" shrinkToFit="1"/>
    </xf>
    <xf numFmtId="0" fontId="1" fillId="0" borderId="42" xfId="0" applyFont="1" applyBorder="1" applyAlignment="1">
      <alignment vertical="center" wrapText="1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left" vertical="center" shrinkToFit="1"/>
    </xf>
    <xf numFmtId="0" fontId="7" fillId="8" borderId="36" xfId="0" applyFont="1" applyFill="1" applyBorder="1" applyAlignment="1">
      <alignment vertical="center" shrinkToFit="1"/>
    </xf>
    <xf numFmtId="0" fontId="7" fillId="8" borderId="17" xfId="0" applyFont="1" applyFill="1" applyBorder="1" applyAlignment="1">
      <alignment horizontal="center" vertical="center"/>
    </xf>
    <xf numFmtId="0" fontId="7" fillId="8" borderId="56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shrinkToFit="1"/>
    </xf>
    <xf numFmtId="0" fontId="1" fillId="6" borderId="13" xfId="0" applyFont="1" applyFill="1" applyBorder="1" applyAlignment="1">
      <alignment horizontal="left" vertical="center" shrinkToFit="1"/>
    </xf>
    <xf numFmtId="0" fontId="1" fillId="6" borderId="53" xfId="0" applyFont="1" applyFill="1" applyBorder="1" applyAlignment="1">
      <alignment horizontal="left" vertical="center" shrinkToFit="1"/>
    </xf>
    <xf numFmtId="0" fontId="1" fillId="6" borderId="41" xfId="0" applyFont="1" applyFill="1" applyBorder="1" applyAlignment="1">
      <alignment vertical="center" shrinkToFit="1"/>
    </xf>
    <xf numFmtId="0" fontId="1" fillId="6" borderId="42" xfId="0" applyFont="1" applyFill="1" applyBorder="1" applyAlignment="1">
      <alignment vertical="center" shrinkToFit="1"/>
    </xf>
    <xf numFmtId="0" fontId="1" fillId="6" borderId="46" xfId="0" applyFont="1" applyFill="1" applyBorder="1" applyAlignment="1">
      <alignment vertical="center" shrinkToFit="1"/>
    </xf>
    <xf numFmtId="0" fontId="1" fillId="6" borderId="10" xfId="0" applyFont="1" applyFill="1" applyBorder="1" applyAlignment="1">
      <alignment horizontal="left" vertical="center" shrinkToFit="1"/>
    </xf>
    <xf numFmtId="0" fontId="1" fillId="6" borderId="14" xfId="0" applyFont="1" applyFill="1" applyBorder="1" applyAlignment="1">
      <alignment horizontal="left" vertical="center" shrinkToFit="1"/>
    </xf>
    <xf numFmtId="0" fontId="1" fillId="6" borderId="60" xfId="0" applyFont="1" applyFill="1" applyBorder="1" applyAlignment="1">
      <alignment horizontal="left" vertical="center" shrinkToFit="1"/>
    </xf>
    <xf numFmtId="0" fontId="1" fillId="6" borderId="4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49" fontId="1" fillId="6" borderId="41" xfId="0" applyNumberFormat="1" applyFont="1" applyFill="1" applyBorder="1" applyAlignment="1">
      <alignment horizontal="center" vertical="center"/>
    </xf>
    <xf numFmtId="49" fontId="1" fillId="6" borderId="42" xfId="0" applyNumberFormat="1" applyFont="1" applyFill="1" applyBorder="1" applyAlignment="1">
      <alignment horizontal="center" vertical="center"/>
    </xf>
    <xf numFmtId="49" fontId="1" fillId="6" borderId="46" xfId="0" applyNumberFormat="1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49" fontId="1" fillId="6" borderId="46" xfId="0" applyNumberFormat="1" applyFont="1" applyFill="1" applyBorder="1" applyAlignment="1">
      <alignment horizontal="left" vertical="center"/>
    </xf>
    <xf numFmtId="0" fontId="0" fillId="6" borderId="14" xfId="0" applyFill="1" applyBorder="1" applyAlignment="1">
      <alignment horizontal="left"/>
    </xf>
    <xf numFmtId="0" fontId="1" fillId="6" borderId="42" xfId="0" applyFont="1" applyFill="1" applyBorder="1" applyAlignment="1"/>
    <xf numFmtId="0" fontId="16" fillId="6" borderId="60" xfId="0" applyFont="1" applyFill="1" applyBorder="1" applyAlignment="1">
      <alignment horizontal="left" vertical="center" shrinkToFit="1"/>
    </xf>
    <xf numFmtId="0" fontId="1" fillId="6" borderId="41" xfId="0" applyFont="1" applyFill="1" applyBorder="1" applyAlignment="1"/>
    <xf numFmtId="0" fontId="1" fillId="6" borderId="46" xfId="0" applyFont="1" applyFill="1" applyBorder="1" applyAlignment="1"/>
    <xf numFmtId="0" fontId="1" fillId="0" borderId="9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53" xfId="0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42" xfId="0" applyFont="1" applyBorder="1" applyAlignment="1">
      <alignment vertical="center" shrinkToFit="1"/>
    </xf>
    <xf numFmtId="0" fontId="1" fillId="0" borderId="42" xfId="0" applyFont="1" applyFill="1" applyBorder="1" applyAlignment="1">
      <alignment vertical="center" wrapText="1"/>
    </xf>
    <xf numFmtId="0" fontId="1" fillId="0" borderId="42" xfId="0" applyFont="1" applyBorder="1"/>
    <xf numFmtId="0" fontId="1" fillId="0" borderId="30" xfId="0" applyFont="1" applyFill="1" applyBorder="1"/>
    <xf numFmtId="0" fontId="1" fillId="0" borderId="13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 wrapText="1"/>
    </xf>
    <xf numFmtId="0" fontId="17" fillId="0" borderId="46" xfId="0" applyFont="1" applyBorder="1"/>
    <xf numFmtId="0" fontId="15" fillId="0" borderId="43" xfId="0" applyFont="1" applyFill="1" applyBorder="1" applyAlignment="1">
      <alignment horizontal="center" vertical="center"/>
    </xf>
    <xf numFmtId="0" fontId="15" fillId="0" borderId="47" xfId="0" applyFont="1" applyFill="1" applyBorder="1"/>
    <xf numFmtId="0" fontId="1" fillId="0" borderId="12" xfId="0" applyFont="1" applyFill="1" applyBorder="1" applyAlignment="1"/>
    <xf numFmtId="0" fontId="1" fillId="7" borderId="53" xfId="0" applyFont="1" applyFill="1" applyBorder="1"/>
    <xf numFmtId="0" fontId="1" fillId="0" borderId="9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49" fontId="1" fillId="0" borderId="33" xfId="0" applyNumberFormat="1" applyFont="1" applyFill="1" applyBorder="1" applyAlignment="1">
      <alignment horizontal="center" vertical="center" shrinkToFit="1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6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6" borderId="50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49" fontId="1" fillId="6" borderId="9" xfId="0" applyNumberFormat="1" applyFont="1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 vertical="center"/>
    </xf>
    <xf numFmtId="49" fontId="1" fillId="6" borderId="53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7" fillId="0" borderId="0" xfId="0" applyFont="1" applyBorder="1"/>
    <xf numFmtId="0" fontId="10" fillId="0" borderId="0" xfId="0" applyFont="1" applyFill="1" applyBorder="1"/>
    <xf numFmtId="0" fontId="13" fillId="0" borderId="0" xfId="0" applyFont="1" applyFill="1" applyBorder="1"/>
    <xf numFmtId="0" fontId="0" fillId="0" borderId="0" xfId="0" applyFill="1" applyBorder="1"/>
    <xf numFmtId="0" fontId="11" fillId="6" borderId="0" xfId="0" applyFont="1" applyFill="1" applyBorder="1"/>
    <xf numFmtId="0" fontId="7" fillId="10" borderId="1" xfId="0" applyFont="1" applyFill="1" applyBorder="1" applyAlignment="1">
      <alignment vertical="center" shrinkToFit="1"/>
    </xf>
    <xf numFmtId="0" fontId="1" fillId="6" borderId="57" xfId="0" applyFont="1" applyFill="1" applyBorder="1" applyAlignment="1">
      <alignment horizontal="left" vertical="center" shrinkToFit="1"/>
    </xf>
    <xf numFmtId="0" fontId="1" fillId="6" borderId="34" xfId="0" applyFont="1" applyFill="1" applyBorder="1" applyAlignment="1">
      <alignment vertical="center" shrinkToFit="1"/>
    </xf>
    <xf numFmtId="0" fontId="1" fillId="6" borderId="3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" fillId="6" borderId="70" xfId="0" applyFont="1" applyFill="1" applyBorder="1" applyAlignment="1">
      <alignment horizontal="left" vertical="center" shrinkToFit="1"/>
    </xf>
    <xf numFmtId="0" fontId="1" fillId="6" borderId="44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left" vertical="center" shrinkToFi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/>
    </xf>
    <xf numFmtId="49" fontId="1" fillId="6" borderId="14" xfId="0" applyNumberFormat="1" applyFont="1" applyFill="1" applyBorder="1" applyAlignment="1">
      <alignment horizontal="center" vertical="center"/>
    </xf>
    <xf numFmtId="49" fontId="1" fillId="6" borderId="70" xfId="0" applyNumberFormat="1" applyFont="1" applyFill="1" applyBorder="1" applyAlignment="1">
      <alignment horizontal="center" vertical="center"/>
    </xf>
    <xf numFmtId="49" fontId="1" fillId="6" borderId="68" xfId="0" applyNumberFormat="1" applyFont="1" applyFill="1" applyBorder="1" applyAlignment="1">
      <alignment horizontal="center" vertical="center"/>
    </xf>
    <xf numFmtId="49" fontId="1" fillId="6" borderId="60" xfId="0" applyNumberFormat="1" applyFont="1" applyFill="1" applyBorder="1" applyAlignment="1">
      <alignment horizontal="left" vertical="center"/>
    </xf>
    <xf numFmtId="0" fontId="1" fillId="6" borderId="41" xfId="0" applyFont="1" applyFill="1" applyBorder="1" applyAlignment="1">
      <alignment horizontal="left" vertical="center" shrinkToFit="1"/>
    </xf>
    <xf numFmtId="0" fontId="1" fillId="6" borderId="42" xfId="0" applyFont="1" applyFill="1" applyBorder="1" applyAlignment="1">
      <alignment horizontal="left" vertical="center" shrinkToFit="1"/>
    </xf>
    <xf numFmtId="0" fontId="1" fillId="6" borderId="34" xfId="0" applyFont="1" applyFill="1" applyBorder="1" applyAlignment="1">
      <alignment horizontal="left" vertical="center" shrinkToFit="1"/>
    </xf>
    <xf numFmtId="0" fontId="1" fillId="6" borderId="49" xfId="0" applyFont="1" applyFill="1" applyBorder="1" applyAlignment="1">
      <alignment horizontal="left" vertical="center" shrinkToFit="1"/>
    </xf>
    <xf numFmtId="0" fontId="1" fillId="6" borderId="46" xfId="0" applyFont="1" applyFill="1" applyBorder="1" applyAlignment="1">
      <alignment horizontal="left" vertical="center" shrinkToFit="1"/>
    </xf>
    <xf numFmtId="0" fontId="1" fillId="6" borderId="10" xfId="0" applyFont="1" applyFill="1" applyBorder="1" applyAlignment="1">
      <alignment vertical="center" shrinkToFit="1"/>
    </xf>
    <xf numFmtId="0" fontId="1" fillId="6" borderId="14" xfId="0" applyFont="1" applyFill="1" applyBorder="1" applyAlignment="1">
      <alignment vertical="center" shrinkToFit="1"/>
    </xf>
    <xf numFmtId="0" fontId="1" fillId="6" borderId="70" xfId="0" applyFont="1" applyFill="1" applyBorder="1" applyAlignment="1">
      <alignment vertical="center" shrinkToFit="1"/>
    </xf>
    <xf numFmtId="0" fontId="1" fillId="6" borderId="68" xfId="0" applyFont="1" applyFill="1" applyBorder="1" applyAlignment="1">
      <alignment vertical="center" shrinkToFit="1"/>
    </xf>
    <xf numFmtId="0" fontId="1" fillId="6" borderId="60" xfId="0" applyFont="1" applyFill="1" applyBorder="1" applyAlignment="1">
      <alignment vertical="center" shrinkToFit="1"/>
    </xf>
    <xf numFmtId="0" fontId="7" fillId="8" borderId="1" xfId="0" applyFont="1" applyFill="1" applyBorder="1" applyAlignment="1">
      <alignment vertical="center" shrinkToFit="1"/>
    </xf>
    <xf numFmtId="0" fontId="7" fillId="8" borderId="22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left" vertical="center" shrinkToFit="1"/>
    </xf>
    <xf numFmtId="0" fontId="7" fillId="8" borderId="22" xfId="0" applyFont="1" applyFill="1" applyBorder="1" applyAlignment="1">
      <alignment vertical="center" shrinkToFit="1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30" xfId="0" applyFont="1" applyFill="1" applyBorder="1" applyAlignment="1">
      <alignment vertical="center"/>
    </xf>
    <xf numFmtId="0" fontId="4" fillId="4" borderId="31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Font="1" applyAlignment="1">
      <alignment horizontal="left"/>
    </xf>
    <xf numFmtId="0" fontId="19" fillId="4" borderId="23" xfId="0" applyFont="1" applyFill="1" applyBorder="1" applyAlignment="1">
      <alignment vertical="center"/>
    </xf>
    <xf numFmtId="0" fontId="1" fillId="7" borderId="41" xfId="0" applyFont="1" applyFill="1" applyBorder="1" applyAlignment="1">
      <alignment horizontal="left"/>
    </xf>
    <xf numFmtId="0" fontId="1" fillId="7" borderId="42" xfId="0" applyFont="1" applyFill="1" applyBorder="1" applyAlignment="1">
      <alignment horizontal="left"/>
    </xf>
    <xf numFmtId="0" fontId="1" fillId="7" borderId="46" xfId="0" applyFont="1" applyFill="1" applyBorder="1" applyAlignment="1">
      <alignment horizontal="left"/>
    </xf>
    <xf numFmtId="0" fontId="1" fillId="8" borderId="21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6" borderId="33" xfId="0" applyFont="1" applyFill="1" applyBorder="1" applyAlignment="1">
      <alignment horizontal="left" vertical="center"/>
    </xf>
    <xf numFmtId="0" fontId="1" fillId="7" borderId="69" xfId="0" applyFont="1" applyFill="1" applyBorder="1" applyAlignment="1">
      <alignment horizontal="left" vertical="center"/>
    </xf>
    <xf numFmtId="0" fontId="19" fillId="4" borderId="32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left" vertical="center"/>
    </xf>
    <xf numFmtId="0" fontId="1" fillId="7" borderId="42" xfId="0" applyFont="1" applyFill="1" applyBorder="1" applyAlignment="1">
      <alignment horizontal="left" vertical="center"/>
    </xf>
    <xf numFmtId="0" fontId="1" fillId="8" borderId="56" xfId="0" applyFont="1" applyFill="1" applyBorder="1" applyAlignment="1">
      <alignment horizontal="left"/>
    </xf>
    <xf numFmtId="0" fontId="19" fillId="4" borderId="0" xfId="0" applyFont="1" applyFill="1" applyBorder="1" applyAlignment="1">
      <alignment vertical="center"/>
    </xf>
    <xf numFmtId="0" fontId="1" fillId="0" borderId="34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8" borderId="23" xfId="0" applyFont="1" applyFill="1" applyBorder="1" applyAlignment="1">
      <alignment horizontal="left"/>
    </xf>
    <xf numFmtId="0" fontId="19" fillId="4" borderId="31" xfId="0" applyFont="1" applyFill="1" applyBorder="1" applyAlignment="1">
      <alignment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/>
    </xf>
    <xf numFmtId="0" fontId="1" fillId="8" borderId="36" xfId="0" applyFont="1" applyFill="1" applyBorder="1" applyAlignment="1">
      <alignment horizontal="left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10" borderId="21" xfId="0" applyFont="1" applyFill="1" applyBorder="1" applyAlignment="1">
      <alignment horizontal="left"/>
    </xf>
    <xf numFmtId="0" fontId="1" fillId="10" borderId="22" xfId="0" applyFont="1" applyFill="1" applyBorder="1" applyAlignment="1">
      <alignment horizontal="left"/>
    </xf>
    <xf numFmtId="0" fontId="19" fillId="5" borderId="23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left"/>
    </xf>
    <xf numFmtId="0" fontId="19" fillId="0" borderId="23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9" fillId="4" borderId="22" xfId="0" applyFont="1" applyFill="1" applyBorder="1" applyAlignment="1">
      <alignment vertical="center"/>
    </xf>
    <xf numFmtId="0" fontId="1" fillId="8" borderId="22" xfId="0" applyFont="1" applyFill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8" borderId="29" xfId="0" applyFont="1" applyFill="1" applyBorder="1" applyAlignment="1">
      <alignment horizontal="left"/>
    </xf>
    <xf numFmtId="0" fontId="19" fillId="9" borderId="22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9" fillId="5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shrinkToFit="1"/>
    </xf>
    <xf numFmtId="0" fontId="1" fillId="0" borderId="2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shrinkToFit="1"/>
    </xf>
    <xf numFmtId="0" fontId="1" fillId="0" borderId="46" xfId="0" applyFont="1" applyFill="1" applyBorder="1" applyAlignment="1">
      <alignment vertical="center" shrinkToFit="1"/>
    </xf>
    <xf numFmtId="0" fontId="1" fillId="0" borderId="42" xfId="0" applyFont="1" applyFill="1" applyBorder="1" applyAlignment="1">
      <alignment vertical="center" shrinkToFit="1"/>
    </xf>
    <xf numFmtId="0" fontId="1" fillId="0" borderId="42" xfId="0" applyFont="1" applyFill="1" applyBorder="1" applyAlignment="1">
      <alignment horizontal="left"/>
    </xf>
    <xf numFmtId="0" fontId="7" fillId="0" borderId="42" xfId="0" applyFont="1" applyFill="1" applyBorder="1"/>
    <xf numFmtId="0" fontId="1" fillId="0" borderId="4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/>
    </xf>
    <xf numFmtId="0" fontId="1" fillId="0" borderId="1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" fillId="11" borderId="30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11" borderId="55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/>
    </xf>
    <xf numFmtId="0" fontId="1" fillId="11" borderId="36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0" fontId="1" fillId="11" borderId="5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7" xfId="0" applyFont="1" applyBorder="1"/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/>
    <xf numFmtId="0" fontId="1" fillId="0" borderId="17" xfId="0" applyFont="1" applyBorder="1" applyAlignment="1"/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vacs.bernadett" refreshedDate="43399.769917245372" createdVersion="3" refreshedVersion="3" minRefreshableVersion="3" recordCount="74">
  <cacheSource type="worksheet">
    <worksheetSource ref="A1:J68" sheet="Munka1"/>
  </cacheSource>
  <cacheFields count="10">
    <cacheField name="szak" numFmtId="0">
      <sharedItems/>
    </cacheField>
    <cacheField name="modul" numFmtId="0">
      <sharedItems/>
    </cacheField>
    <cacheField name="kurzuskód" numFmtId="0">
      <sharedItems containsMixedTypes="1" containsNumber="1" containsInteger="1" minValue="0" maxValue="0"/>
    </cacheField>
    <cacheField name="kurzusnév" numFmtId="0">
      <sharedItems containsMixedTypes="1" containsNumber="1" containsInteger="1" minValue="0" maxValue="0" count="64">
        <s v="Kalkulus"/>
        <s v="Üzleti informatika"/>
        <s v="Agrárjog és közigazgatás"/>
        <s v="Üzleti statisztika"/>
        <s v="Mikroökonómia"/>
        <s v="Makroökonómia"/>
        <s v="Tanulás kutatás módszertan"/>
        <s v="Összesen"/>
        <s v="Növénytermesztés"/>
        <s v="Állattenyésztés"/>
        <s v="Kertészet"/>
        <s v="Mezőgazdasági műszaki alapismeretek"/>
        <s v="Agrártermelés természettudományi alapjai "/>
        <s v="Környezetgazdaságtan és fenntarthatóság"/>
        <s v="Talajtan, vízgazdálkodás"/>
        <s v="Marketing"/>
        <s v="Üzemgazdaságtan 1."/>
        <s v="Üzemgazdaságtan 2."/>
        <s v="Projektmenedzsment és tanácsadás"/>
        <s v="Pénzügytan"/>
        <s v="Ellátási lánc menedzsment"/>
        <s v="Agrárgazdaságtan és agrárpolitika"/>
        <s v="Számvitel alapjai"/>
        <s v="Agrárgazdasági és vállalkozási ismeretek szigorlat"/>
        <s v="Emberi erőforrás menedzsment"/>
        <s v="Regionális gazdaságtan"/>
        <s v="Regionális elemzési módszerek"/>
        <s v="Területi tervezés alapjai"/>
        <s v="Vidékfejlesztés "/>
        <s v="Stratégiai menedzsment"/>
        <s v="Nemzetközi gazdaságtan és EU ismeretek"/>
        <s v="Regionális és vidékfejlesztési ismeretek szigorlat"/>
        <s v="Térinformatika"/>
        <s v="Vezetés-szervezés"/>
        <s v="Bevezetés a környezetpolitikába"/>
        <s v="Bevezetés a helyi gazdaságfejlesztésbe"/>
        <s v="Gazdasági rendszerek társadalomtudományi alapjai"/>
        <s v="Szakmai idegen nyelv 1."/>
        <s v="Szakmai idegen nyelv 2."/>
        <s v="Szakmai idegen nyelv 3"/>
        <s v="Szaknyelvi szigorlat"/>
        <s v="Testnevelés 1."/>
        <s v="Testnevelés 2."/>
        <s v="Szakszeminárium 1."/>
        <s v="Szakszeminárium 2."/>
        <s v="Szakszemniárium 3."/>
        <s v="Munkagyakorlat"/>
        <s v="Összefügggő szakmai gyakorlat"/>
        <s v="Vállalatirányítási rendszerek"/>
        <s v="Kereső alkalmazások üzleti használata"/>
        <s v="Számítógépes problémamegoldás az excel programcsomag bővítményeivel "/>
        <n v="0"/>
        <s v="Élelmiszerismeret"/>
        <s v="Élelmiszer fogyasztói magatartás"/>
        <s v="Élelmiszeripar versenyképessége"/>
        <s v="Munkaerő-piaci ismeretek"/>
        <s v="7 szokás tréning"/>
        <s v="Karriermenedzsment"/>
        <s v="Élelmiszer lánc menedzsment"/>
        <s v="Nemzetközi logisztika"/>
        <s v="Logisztikai informatika"/>
        <s v="Szakmai idegen nyelv 4."/>
        <s v="Szaknyelvi előkészítő"/>
        <s v="Szakkollégiumi tevékenység"/>
      </sharedItems>
    </cacheField>
    <cacheField name="féléve" numFmtId="0">
      <sharedItems containsSemiMixedTypes="0" containsString="0" containsNumber="1" containsInteger="1" minValue="1" maxValue="7"/>
    </cacheField>
    <cacheField name="óraszáma (EA)" numFmtId="0">
      <sharedItems containsMixedTypes="1" containsNumber="1" containsInteger="1" minValue="0" maxValue="17"/>
    </cacheField>
    <cacheField name="óraszáma(sz)" numFmtId="0">
      <sharedItems containsSemiMixedTypes="0" containsString="0" containsNumber="1" containsInteger="1" minValue="0" maxValue="486"/>
    </cacheField>
    <cacheField name="kreditértéke" numFmtId="0">
      <sharedItems containsSemiMixedTypes="0" containsString="0" containsNumber="1" containsInteger="1" minValue="0" maxValue="39"/>
    </cacheField>
    <cacheField name="tf oktatója" numFmtId="0">
      <sharedItems containsMixedTypes="1" containsNumber="1" containsInteger="1" minValue="0" maxValue="0" count="34">
        <s v="Stettner Eleonóra"/>
        <s v="Nagy Enikő"/>
        <s v="Metzger Szilvia"/>
        <s v="Nagy Mónika Zita"/>
        <s v="Oroszi Sándor"/>
        <s v="Borbély Csaba"/>
        <n v="0"/>
        <s v="Keszthelyi Sándor"/>
        <s v="Holló István"/>
        <s v="Végvári György"/>
        <s v="Lukács Aurél István"/>
        <s v="Vargáné Visi Éva"/>
        <s v="Tóth Gergely"/>
        <s v="Burucs Zoltán"/>
        <s v="Szigeti Orsolya"/>
        <s v="Szabó-Szentgróti Gábor"/>
        <s v="Parádi-Dolgos Anett"/>
        <s v="Csonka Arnold"/>
        <s v="Fertő Imre"/>
        <s v="Wickert Irén"/>
        <s v="Gál Zoltán"/>
        <s v="Horváthné Kovács Bernadett"/>
        <s v="Mezei Cecícila"/>
        <s v="Szabó Kinga"/>
        <s v="Berke Szilárd"/>
        <s v="Koponicsné Györke Diána"/>
        <s v="Barna Róbert"/>
        <s v="Kőműves Zsolt"/>
        <s v="Nagy Imre"/>
        <s v="Molnár Gábor"/>
        <s v="Kopházi Erzsébet"/>
        <s v="Kiss Zoltán"/>
        <s v="Olsovszkyné Némedi Andrea"/>
        <s v="Bánkuti Gyöngyi"/>
      </sharedItems>
    </cacheField>
    <cacheField name="intézete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s v="3BNVAM18"/>
    <s v="Gazdaságtudományi alapismeretek"/>
    <s v="3BMAT1KAL00017"/>
    <x v="0"/>
    <n v="2"/>
    <n v="1"/>
    <n v="2"/>
    <n v="5"/>
    <x v="0"/>
    <s v="Stettner Eleonóra"/>
  </r>
  <r>
    <s v="3BNVAM19"/>
    <s v="Gazdaságtudományi alapismeretek"/>
    <s v="3BMAT1UIF00017"/>
    <x v="1"/>
    <n v="2"/>
    <n v="0"/>
    <n v="4"/>
    <n v="4"/>
    <x v="1"/>
    <s v="Nagy Enikő"/>
  </r>
  <r>
    <s v="3BNVAM20"/>
    <s v="Gazdaságtudományi alapismeretek"/>
    <s v="3BTVK1AJK00017"/>
    <x v="2"/>
    <n v="1"/>
    <n v="3"/>
    <n v="0"/>
    <n v="4"/>
    <x v="2"/>
    <s v="Metzger Szilvia"/>
  </r>
  <r>
    <s v="3BNVAM21"/>
    <s v="Gazdaságtudományi alapismeretek"/>
    <s v="3BRTS1UST00017"/>
    <x v="3"/>
    <n v="2"/>
    <n v="0"/>
    <n v="4"/>
    <n v="5"/>
    <x v="3"/>
    <s v="Nagy Mónika Zita"/>
  </r>
  <r>
    <s v="3BNVAM22"/>
    <s v="Gazdaságtudományi alapismeretek"/>
    <s v="3BPKT1MKR00017"/>
    <x v="4"/>
    <n v="1"/>
    <n v="2"/>
    <n v="1"/>
    <n v="4"/>
    <x v="4"/>
    <s v="Oroszi Sándor"/>
  </r>
  <r>
    <s v="3BNVAM23"/>
    <s v="Gazdaságtudományi alapismeretek"/>
    <s v="3BPKT1MAO00017"/>
    <x v="5"/>
    <n v="2"/>
    <n v="2"/>
    <n v="1"/>
    <n v="4"/>
    <x v="4"/>
    <s v="Oroszi Sándor"/>
  </r>
  <r>
    <s v="3BNVAM24"/>
    <s v="Gazdaságtudományi alapismeretek"/>
    <s v="3BAMT1TKM00017"/>
    <x v="6"/>
    <n v="2"/>
    <n v="1"/>
    <n v="2"/>
    <n v="5"/>
    <x v="5"/>
    <s v="Borbély Csaba"/>
  </r>
  <r>
    <s v="3BNVAM25"/>
    <s v="Gazdaságtudományi alapismeretek"/>
    <n v="0"/>
    <x v="7"/>
    <n v="1"/>
    <n v="9"/>
    <n v="14"/>
    <n v="31"/>
    <x v="6"/>
    <n v="0"/>
  </r>
  <r>
    <s v="3BNVAM27"/>
    <s v="Agrártechnológiai és agrár-természettudományi alapismeretek "/>
    <s v="3BNNT1NVN00017"/>
    <x v="8"/>
    <n v="3"/>
    <n v="3"/>
    <n v="2"/>
    <n v="5"/>
    <x v="7"/>
    <s v="Keszthelyi Sándor"/>
  </r>
  <r>
    <s v="3BNVAM28"/>
    <s v="Agrártechnológiai és agrár-természettudományi alapismeretek "/>
    <s v="3BATT1ALT00017"/>
    <x v="9"/>
    <n v="3"/>
    <n v="2"/>
    <n v="1"/>
    <n v="5"/>
    <x v="8"/>
    <s v="Holló István"/>
  </r>
  <r>
    <s v="3BNVAM29"/>
    <s v="Agrártechnológiai és agrár-természettudományi alapismeretek "/>
    <s v="3BNNT1KER00017"/>
    <x v="10"/>
    <n v="5"/>
    <n v="2"/>
    <n v="1"/>
    <n v="4"/>
    <x v="9"/>
    <s v="Végvári György"/>
  </r>
  <r>
    <s v="3BNVAM30"/>
    <s v="Agrártechnológiai és agrár-természettudományi alapismeretek "/>
    <s v="3BTTT1MMA00017"/>
    <x v="11"/>
    <n v="6"/>
    <n v="2"/>
    <n v="1"/>
    <n v="5"/>
    <x v="10"/>
    <s v="Lukács Aurél István"/>
  </r>
  <r>
    <s v="3BNVAM31"/>
    <s v="Agrártechnológiai és agrár-természettudományi alapismeretek "/>
    <s v="3BBKT1ATA00017"/>
    <x v="12"/>
    <n v="1"/>
    <n v="2"/>
    <n v="2"/>
    <n v="5"/>
    <x v="11"/>
    <s v="Vargáné Visi Éva"/>
  </r>
  <r>
    <s v="3BNVAM32"/>
    <s v="Agrártechnológiai és agrár-természettudományi alapismeretek "/>
    <s v="3BRTT1KEF00017"/>
    <x v="13"/>
    <n v="4"/>
    <n v="2"/>
    <n v="2"/>
    <n v="5"/>
    <x v="12"/>
    <s v="Tóth Gergely"/>
  </r>
  <r>
    <s v="3BNVAM33"/>
    <s v="Agrártechnológiai és agrár-természettudományi alapismeretek "/>
    <s v="3BTET1TVG00017"/>
    <x v="14"/>
    <n v="2"/>
    <n v="1"/>
    <n v="2"/>
    <n v="4"/>
    <x v="13"/>
    <s v="Burucs Zoltán"/>
  </r>
  <r>
    <s v="3BNVAM34"/>
    <s v="Agrártechnológiai és agrár-természettudományi alapismeretek "/>
    <n v="0"/>
    <x v="7"/>
    <n v="1"/>
    <n v="14"/>
    <n v="11"/>
    <n v="33"/>
    <x v="6"/>
    <n v="0"/>
  </r>
  <r>
    <s v="3BNVAM36"/>
    <s v="Agrárgazdasági és vállalkozási alapismeretek "/>
    <s v="3BMKT1MRK100017"/>
    <x v="15"/>
    <n v="1"/>
    <n v="1"/>
    <n v="2"/>
    <n v="4"/>
    <x v="14"/>
    <s v="Szigeti Orsolya"/>
  </r>
  <r>
    <s v="3BNVAM37"/>
    <s v="Agrárgazdasági és vállalkozási alapismeretek "/>
    <s v="3BAMT1UZE00017"/>
    <x v="16"/>
    <n v="3"/>
    <n v="2"/>
    <n v="2"/>
    <n v="5"/>
    <x v="5"/>
    <s v="Borbély Csaba"/>
  </r>
  <r>
    <s v="3BNVAM38"/>
    <s v="Agrárgazdasági és vállalkozási alapismeretek "/>
    <s v="3BAMT1UGA00017"/>
    <x v="17"/>
    <n v="4"/>
    <n v="2"/>
    <n v="2"/>
    <n v="5"/>
    <x v="5"/>
    <s v="Borbély Csaba"/>
  </r>
  <r>
    <s v="3BNVAM39"/>
    <s v="Agrárgazdasági és vállalkozási alapismeretek "/>
    <s v="3BAMT1PMT00018"/>
    <x v="18"/>
    <n v="5"/>
    <n v="1"/>
    <n v="2"/>
    <n v="4"/>
    <x v="15"/>
    <s v="Szabó-Szentgróti Gábor"/>
  </r>
  <r>
    <s v="3BNVAM40"/>
    <s v="Agrárgazdasági és vállalkozási alapismeretek "/>
    <s v="3BPKT1PET00017"/>
    <x v="19"/>
    <n v="1"/>
    <n v="2"/>
    <n v="1"/>
    <n v="5"/>
    <x v="16"/>
    <s v="Parádi-Dolgos Anett"/>
  </r>
  <r>
    <s v="3BNVAM41"/>
    <s v="Agrárgazdasági és vállalkozási alapismeretek "/>
    <s v="3BAMT1ELM00017"/>
    <x v="20"/>
    <n v="4"/>
    <n v="2"/>
    <n v="2"/>
    <n v="6"/>
    <x v="17"/>
    <s v="Csonka Arnold"/>
  </r>
  <r>
    <s v="3BNVAM42"/>
    <s v="Agrárgazdasági és vállalkozási alapismeretek "/>
    <s v="3BAMT1AEA00017"/>
    <x v="21"/>
    <n v="3"/>
    <n v="3"/>
    <n v="0"/>
    <n v="4"/>
    <x v="18"/>
    <s v="Fertő Imre"/>
  </r>
  <r>
    <s v="3BNVAM43"/>
    <s v="Agrárgazdasági és vállalkozási alapismeretek "/>
    <s v="3BPKT1SZA00017"/>
    <x v="22"/>
    <n v="3"/>
    <n v="2"/>
    <n v="2"/>
    <n v="6"/>
    <x v="19"/>
    <s v="Wickert Irén"/>
  </r>
  <r>
    <s v="3BNVAM44"/>
    <s v="Agrárgazdasági és vállalkozási alapismeretek "/>
    <s v="3BAMT1AVI00017"/>
    <x v="23"/>
    <n v="7"/>
    <n v="0"/>
    <n v="0"/>
    <n v="0"/>
    <x v="5"/>
    <s v="Borbély Csaba"/>
  </r>
  <r>
    <s v="3BNVAM45"/>
    <s v="Agrárgazdasági és vállalkozási alapismeretek "/>
    <n v="0"/>
    <x v="7"/>
    <n v="1"/>
    <n v="15"/>
    <n v="13"/>
    <n v="39"/>
    <x v="6"/>
    <n v="0"/>
  </r>
  <r>
    <s v="3BNVAM47"/>
    <s v="Agrárgazdasági és vállalkozási alapismeretek "/>
    <s v="3BAMT1EMB00017"/>
    <x v="24"/>
    <n v="6"/>
    <n v="2"/>
    <n v="2"/>
    <n v="5"/>
    <x v="15"/>
    <s v="Szabó-Szentgróti Gábor"/>
  </r>
  <r>
    <s v="3BNVAM48"/>
    <s v="Agrárgazdasági és vállalkozási alapismeretek "/>
    <s v="3BRTS1REG00017"/>
    <x v="25"/>
    <n v="5"/>
    <n v="4"/>
    <n v="0"/>
    <n v="5"/>
    <x v="20"/>
    <s v="Gál Zoltán"/>
  </r>
  <r>
    <s v="3BNVAM49"/>
    <s v="Agrárgazdasági és vállalkozási alapismeretek "/>
    <s v="3BRTS1REM00017"/>
    <x v="26"/>
    <n v="5"/>
    <n v="1"/>
    <n v="2"/>
    <n v="5"/>
    <x v="21"/>
    <s v="Horváthné Kovács Bernadett"/>
  </r>
  <r>
    <s v="3BNVAM50"/>
    <s v="Agrárgazdasági és vállalkozási alapismeretek "/>
    <s v="3BRTS1TTA00017"/>
    <x v="27"/>
    <n v="5"/>
    <n v="4"/>
    <n v="0"/>
    <n v="4"/>
    <x v="22"/>
    <s v="Mezei Cecícila"/>
  </r>
  <r>
    <s v="3BNVAM51"/>
    <s v="Agrárgazdasági és vállalkozási alapismeretek "/>
    <s v="3BRTS1VID00017"/>
    <x v="28"/>
    <n v="6"/>
    <n v="2"/>
    <n v="2"/>
    <n v="5"/>
    <x v="23"/>
    <s v="Szabó Kinga"/>
  </r>
  <r>
    <s v="3BNVAM52"/>
    <s v="Agrárgazdasági és vállalkozási alapismeretek "/>
    <s v="3BAMT1STR00017"/>
    <x v="29"/>
    <n v="4"/>
    <n v="2"/>
    <n v="2"/>
    <n v="6"/>
    <x v="24"/>
    <s v="Berke Szilárd"/>
  </r>
  <r>
    <s v="3BNVAM53"/>
    <s v="Agrárgazdasági és vállalkozási alapismeretek "/>
    <s v="3BNGK1NGE00017"/>
    <x v="30"/>
    <n v="2"/>
    <n v="2"/>
    <n v="1"/>
    <n v="5"/>
    <x v="25"/>
    <s v="Koponicsné Györke Diána"/>
  </r>
  <r>
    <s v="3BNVAM54"/>
    <s v="Agrárgazdasági és vállalkozási alapismeretek "/>
    <s v="3BRTS1RVI00017"/>
    <x v="31"/>
    <n v="7"/>
    <n v="0"/>
    <n v="0"/>
    <n v="0"/>
    <x v="20"/>
    <s v="Gál Zoltán"/>
  </r>
  <r>
    <s v="3BNVAM55"/>
    <s v="Agrárgazdasági és vállalkozási alapismeretek "/>
    <n v="0"/>
    <x v="7"/>
    <n v="1"/>
    <n v="17"/>
    <n v="9"/>
    <n v="35"/>
    <x v="6"/>
    <n v="0"/>
  </r>
  <r>
    <s v="3BNVAM57"/>
    <s v="Speciális szakmai ismeretek "/>
    <s v="3BMIT1TER00017"/>
    <x v="32"/>
    <n v="5"/>
    <n v="0"/>
    <n v="4"/>
    <n v="5"/>
    <x v="26"/>
    <s v="Barna Róbert"/>
  </r>
  <r>
    <s v="3BNVAM58"/>
    <s v="Speciális szakmai ismeretek "/>
    <s v="3BAMT1VSZ00017"/>
    <x v="33"/>
    <n v="6"/>
    <n v="1"/>
    <n v="2"/>
    <n v="4"/>
    <x v="27"/>
    <s v="Kőműves Zsolt"/>
  </r>
  <r>
    <s v="3BNVAM59"/>
    <s v="Speciális szakmai ismeretek "/>
    <s v="3BRTS1BAK00017"/>
    <x v="34"/>
    <n v="3"/>
    <n v="2"/>
    <n v="2"/>
    <n v="4"/>
    <x v="28"/>
    <s v="Nagy Imre"/>
  </r>
  <r>
    <s v="3BNVAM60"/>
    <s v="Speciális szakmai ismeretek "/>
    <s v="3BRST1BAH00017"/>
    <x v="35"/>
    <n v="6"/>
    <n v="3"/>
    <n v="0"/>
    <n v="4"/>
    <x v="22"/>
    <s v="Mezei Cecícila"/>
  </r>
  <r>
    <s v="3BNVAM61"/>
    <s v="Speciális szakmai ismeretek "/>
    <s v="3BTTT1GRT00017"/>
    <x v="36"/>
    <n v="1"/>
    <n v="3"/>
    <n v="0"/>
    <n v="5"/>
    <x v="29"/>
    <s v="Molnár Gábor"/>
  </r>
  <r>
    <s v="3BNVAM62"/>
    <s v="Speciális szakmai ismeretek "/>
    <n v="0"/>
    <x v="7"/>
    <n v="1"/>
    <n v="9"/>
    <n v="8"/>
    <n v="22"/>
    <x v="6"/>
    <n v="0"/>
  </r>
  <r>
    <s v="3BNVAM64"/>
    <s v="Szakmai idegen nyelv ismeretkör"/>
    <s v="3BINI1SIN00017"/>
    <x v="37"/>
    <n v="1"/>
    <n v="0"/>
    <n v="2"/>
    <n v="0"/>
    <x v="30"/>
    <s v="Kopházi Erzsébet"/>
  </r>
  <r>
    <s v="3BNVAM65"/>
    <s v="Szakmai idegen nyelv ismeretkör"/>
    <s v="3BINI1INY00017"/>
    <x v="38"/>
    <n v="2"/>
    <n v="0"/>
    <n v="2"/>
    <n v="0"/>
    <x v="30"/>
    <s v="Kopházi Erzsébet"/>
  </r>
  <r>
    <s v="3BNVAM66"/>
    <s v="Szakmai idegen nyelv ismeretkör"/>
    <s v="3BINI1IDE00017"/>
    <x v="39"/>
    <n v="3"/>
    <n v="0"/>
    <n v="2"/>
    <n v="0"/>
    <x v="30"/>
    <s v="Kopházi Erzsébet"/>
  </r>
  <r>
    <s v="3BNVAM67"/>
    <s v="Szakmai idegen nyelv ismeretkör"/>
    <s v="3BINI1SZS00017"/>
    <x v="40"/>
    <n v="3"/>
    <n v="0"/>
    <n v="0"/>
    <n v="0"/>
    <x v="30"/>
    <s v="Kopházi Erzsébet"/>
  </r>
  <r>
    <s v="3BNVAM68"/>
    <s v="Szakmai idegen nyelv ismeretkör"/>
    <n v="0"/>
    <x v="7"/>
    <n v="1"/>
    <n v="0"/>
    <n v="6"/>
    <n v="0"/>
    <x v="6"/>
    <n v="0"/>
  </r>
  <r>
    <s v="3BNVAM70"/>
    <s v="Szakdolgozatkészítés és gyakorlati képzés "/>
    <s v="3BSLK1TES00017"/>
    <x v="41"/>
    <n v="1"/>
    <n v="0"/>
    <n v="2"/>
    <n v="0"/>
    <x v="31"/>
    <s v="Kiss Zoltán"/>
  </r>
  <r>
    <s v="3BNVAM71"/>
    <s v="Szakdolgozatkészítés és gyakorlati képzés "/>
    <s v="3BSLK1TSN00017"/>
    <x v="42"/>
    <n v="2"/>
    <n v="0"/>
    <n v="2"/>
    <n v="0"/>
    <x v="31"/>
    <s v="Kiss Zoltán"/>
  </r>
  <r>
    <s v="3BNVAM72"/>
    <s v="Szakdolgozatkészítés és gyakorlati képzés "/>
    <s v="3BAMT1SZA00017"/>
    <x v="43"/>
    <n v="5"/>
    <n v="0"/>
    <n v="2"/>
    <n v="2"/>
    <x v="17"/>
    <s v="Csonka Arnold"/>
  </r>
  <r>
    <s v="3BNVAM73"/>
    <s v="Szakdolgozatkészítés és gyakorlati képzés "/>
    <s v="3BAMT1SZK00017"/>
    <x v="44"/>
    <n v="6"/>
    <n v="0"/>
    <n v="0"/>
    <n v="3"/>
    <x v="17"/>
    <s v="Csonka Arnold"/>
  </r>
  <r>
    <s v="3BNVAM74"/>
    <s v="Szakdolgozatkészítés és gyakorlati képzés "/>
    <s v="3BAMT1SKS00017"/>
    <x v="45"/>
    <n v="7"/>
    <n v="0"/>
    <n v="0"/>
    <n v="10"/>
    <x v="17"/>
    <s v="Csonka Arnold"/>
  </r>
  <r>
    <s v="3BNVAM75"/>
    <s v="Szakdolgozatkészítés és gyakorlati képzés "/>
    <s v="3BMKT1MGY00017"/>
    <x v="46"/>
    <n v="4"/>
    <e v="#VALUE!"/>
    <n v="0"/>
    <n v="0"/>
    <x v="32"/>
    <s v="Olsovszkyné Némedi Andrea"/>
  </r>
  <r>
    <s v="3BNVAM76"/>
    <s v="Szakdolgozatkészítés és gyakorlati képzés "/>
    <s v="3BMKT1OSG00017"/>
    <x v="47"/>
    <n v="7"/>
    <n v="0"/>
    <n v="480"/>
    <n v="20"/>
    <x v="32"/>
    <s v="Olsovszkyné Némedi Andrea"/>
  </r>
  <r>
    <s v="3BNVAM77"/>
    <s v="Szakdolgozatkészítés és gyakorlati képzés "/>
    <n v="0"/>
    <x v="7"/>
    <n v="1"/>
    <n v="0"/>
    <n v="486"/>
    <n v="35"/>
    <x v="6"/>
    <n v="0"/>
  </r>
  <r>
    <s v="3BNVAM82"/>
    <s v="Informatikai modul"/>
    <s v="3BMIT3VIR00017"/>
    <x v="48"/>
    <n v="4"/>
    <n v="1"/>
    <n v="2"/>
    <n v="4"/>
    <x v="26"/>
    <s v="Barna Róbert"/>
  </r>
  <r>
    <s v="3BNVAM83"/>
    <s v="Informatikai modul"/>
    <s v="3BMIT3KAU00017"/>
    <x v="49"/>
    <n v="5"/>
    <n v="1"/>
    <n v="2"/>
    <n v="5"/>
    <x v="1"/>
    <s v="Nagy Enikő"/>
  </r>
  <r>
    <s v="3BNVAM84"/>
    <s v="Informatikai modul"/>
    <s v="3BMIT3SPE00017"/>
    <x v="50"/>
    <n v="6"/>
    <n v="1"/>
    <n v="2"/>
    <n v="6"/>
    <x v="26"/>
    <s v="Barna Róbert"/>
  </r>
  <r>
    <s v="3BNVAM85"/>
    <s v="Informatikai modul"/>
    <s v="Élelmiszermarketing modul"/>
    <x v="51"/>
    <n v="7"/>
    <n v="0"/>
    <n v="0"/>
    <n v="0"/>
    <x v="6"/>
    <n v="0"/>
  </r>
  <r>
    <s v="3BNVAM86"/>
    <s v="Élelmiszermarketing modul"/>
    <s v="3BAMKT3ELE00017"/>
    <x v="52"/>
    <n v="4"/>
    <n v="0"/>
    <n v="3"/>
    <n v="4"/>
    <x v="32"/>
    <s v="Olsovszkyné Némedi Andrea"/>
  </r>
  <r>
    <s v="3BNVAM87"/>
    <s v="Élelmiszermarketing modul"/>
    <s v="3BMKT3EFM00017"/>
    <x v="53"/>
    <n v="5"/>
    <n v="0"/>
    <n v="3"/>
    <n v="5"/>
    <x v="32"/>
    <s v="Olsovszkyné Némedi Andrea"/>
  </r>
  <r>
    <s v="3BNVAM88"/>
    <s v="Élelmiszermarketing modul"/>
    <s v="3BMKT3EIV00017"/>
    <x v="54"/>
    <n v="6"/>
    <n v="0"/>
    <n v="3"/>
    <n v="6"/>
    <x v="32"/>
    <s v="Olsovszkyné Némedi Andrea"/>
  </r>
  <r>
    <s v="3BNVAM89"/>
    <s v="Élelmiszermarketing modul"/>
    <s v="Cégvezetés modul"/>
    <x v="51"/>
    <n v="7"/>
    <n v="0"/>
    <n v="0"/>
    <n v="0"/>
    <x v="6"/>
    <n v="0"/>
  </r>
  <r>
    <s v="3BNVAM90"/>
    <s v="Cégvezetés modul"/>
    <s v="3BAMT3MPI00017"/>
    <x v="55"/>
    <n v="4"/>
    <n v="0"/>
    <n v="3"/>
    <n v="4"/>
    <x v="27"/>
    <s v="Kőműves Zsolt"/>
  </r>
  <r>
    <s v="3BNVAM91"/>
    <s v="Cégvezetés modul"/>
    <s v="3BAMT3HST00017"/>
    <x v="56"/>
    <n v="5"/>
    <n v="0"/>
    <n v="3"/>
    <n v="5"/>
    <x v="15"/>
    <s v="Szabó-Szentgróti Gábor"/>
  </r>
  <r>
    <s v="3BNVAM92"/>
    <s v="Cégvezetés modul"/>
    <s v="3BAMT3KMT00017"/>
    <x v="57"/>
    <n v="6"/>
    <n v="0"/>
    <n v="3"/>
    <n v="6"/>
    <x v="24"/>
    <s v="Berke Szilárd"/>
  </r>
  <r>
    <s v="3BNVAM93"/>
    <s v="Cégvezetés modul"/>
    <s v="Kereskedelmi logisztika modul"/>
    <x v="51"/>
    <n v="7"/>
    <n v="0"/>
    <n v="0"/>
    <n v="0"/>
    <x v="6"/>
    <n v="0"/>
  </r>
  <r>
    <s v="3BNVAM94"/>
    <s v="Kereskedelmi logisztika modul"/>
    <s v="3BAMT3ELM00017"/>
    <x v="58"/>
    <n v="4"/>
    <n v="1"/>
    <n v="2"/>
    <n v="5"/>
    <x v="17"/>
    <s v="Csonka Arnold"/>
  </r>
  <r>
    <s v="3BNVAM95"/>
    <s v="Kereskedelmi logisztika modul"/>
    <s v="3BAMT3NLO00017"/>
    <x v="59"/>
    <n v="5"/>
    <n v="0"/>
    <n v="3"/>
    <n v="4"/>
    <x v="17"/>
    <s v="Csonka Arnold"/>
  </r>
  <r>
    <s v="3BNVAM96"/>
    <s v="Kereskedelmi logisztika modul"/>
    <s v="3BMIT3LIN00017"/>
    <x v="60"/>
    <n v="6"/>
    <n v="0"/>
    <n v="3"/>
    <n v="6"/>
    <x v="33"/>
    <s v="Bánkuti Gyöngyi"/>
  </r>
  <r>
    <s v="3BNVAM97"/>
    <s v="Kereskedelmi logisztika modul"/>
    <s v="További Szabadon választható tárgyak"/>
    <x v="51"/>
    <n v="7"/>
    <n v="0"/>
    <n v="0"/>
    <n v="0"/>
    <x v="6"/>
    <n v="0"/>
  </r>
  <r>
    <s v="3BNVAM98"/>
    <s v="További Szabadon választható tárgyak"/>
    <s v="3BINI3SZI00017"/>
    <x v="61"/>
    <n v="4"/>
    <n v="0"/>
    <n v="2"/>
    <n v="0"/>
    <x v="30"/>
    <s v="Kopházi Erzsébet"/>
  </r>
  <r>
    <s v="3BNVAM99"/>
    <s v="További Szabadon választható tárgyak"/>
    <s v="3BINI3SZE00017"/>
    <x v="62"/>
    <n v="1"/>
    <n v="0"/>
    <n v="2"/>
    <n v="0"/>
    <x v="30"/>
    <s v="Kopházi Erzsébet"/>
  </r>
  <r>
    <s v="3BNVAM100"/>
    <s v="További Szabadon választható tárgyak"/>
    <s v="3MAMT3SZK00017"/>
    <x v="63"/>
    <n v="4"/>
    <n v="0"/>
    <n v="3"/>
    <n v="5"/>
    <x v="5"/>
    <s v="Borbély Csaba"/>
  </r>
  <r>
    <s v="3BNVAM101"/>
    <s v="További Szabadon választható tárgyak"/>
    <n v="0"/>
    <x v="51"/>
    <n v="7"/>
    <n v="0"/>
    <n v="0"/>
    <n v="0"/>
    <x v="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B3:C102" firstHeaderRow="1" firstDataRow="1" firstDataCol="1"/>
  <pivotFields count="10">
    <pivotField showAll="0"/>
    <pivotField showAll="0"/>
    <pivotField showAll="0"/>
    <pivotField axis="axisRow" showAll="0">
      <items count="65">
        <item x="51"/>
        <item x="56"/>
        <item x="23"/>
        <item x="21"/>
        <item x="2"/>
        <item x="12"/>
        <item x="9"/>
        <item x="35"/>
        <item x="34"/>
        <item x="53"/>
        <item x="58"/>
        <item x="54"/>
        <item x="52"/>
        <item x="20"/>
        <item x="24"/>
        <item x="36"/>
        <item x="0"/>
        <item x="57"/>
        <item x="49"/>
        <item x="10"/>
        <item x="13"/>
        <item x="60"/>
        <item x="5"/>
        <item x="15"/>
        <item x="11"/>
        <item x="4"/>
        <item x="55"/>
        <item x="46"/>
        <item x="30"/>
        <item x="59"/>
        <item x="8"/>
        <item x="47"/>
        <item x="7"/>
        <item x="19"/>
        <item x="18"/>
        <item x="26"/>
        <item x="31"/>
        <item x="25"/>
        <item x="29"/>
        <item x="63"/>
        <item x="37"/>
        <item x="38"/>
        <item x="39"/>
        <item x="61"/>
        <item x="62"/>
        <item x="40"/>
        <item x="43"/>
        <item x="44"/>
        <item x="45"/>
        <item x="50"/>
        <item x="22"/>
        <item x="14"/>
        <item x="6"/>
        <item x="32"/>
        <item x="27"/>
        <item x="41"/>
        <item x="42"/>
        <item x="16"/>
        <item x="17"/>
        <item x="1"/>
        <item x="3"/>
        <item x="48"/>
        <item x="33"/>
        <item x="28"/>
        <item t="default"/>
      </items>
    </pivotField>
    <pivotField showAll="0"/>
    <pivotField showAll="0"/>
    <pivotField showAll="0"/>
    <pivotField dataField="1" showAll="0"/>
    <pivotField axis="axisRow" showAll="0">
      <items count="35">
        <item x="6"/>
        <item x="33"/>
        <item x="26"/>
        <item x="24"/>
        <item x="5"/>
        <item x="13"/>
        <item x="17"/>
        <item x="18"/>
        <item x="20"/>
        <item x="8"/>
        <item x="21"/>
        <item x="7"/>
        <item x="31"/>
        <item x="30"/>
        <item x="25"/>
        <item x="27"/>
        <item x="10"/>
        <item x="2"/>
        <item x="22"/>
        <item x="29"/>
        <item x="1"/>
        <item x="28"/>
        <item x="3"/>
        <item x="32"/>
        <item x="4"/>
        <item x="16"/>
        <item x="0"/>
        <item x="23"/>
        <item x="15"/>
        <item x="14"/>
        <item x="12"/>
        <item x="11"/>
        <item x="9"/>
        <item x="19"/>
        <item t="default"/>
      </items>
    </pivotField>
    <pivotField showAll="0"/>
  </pivotFields>
  <rowFields count="2">
    <field x="8"/>
    <field x="3"/>
  </rowFields>
  <rowItems count="99">
    <i>
      <x/>
    </i>
    <i r="1">
      <x/>
    </i>
    <i r="1">
      <x v="32"/>
    </i>
    <i>
      <x v="1"/>
    </i>
    <i r="1">
      <x v="21"/>
    </i>
    <i>
      <x v="2"/>
    </i>
    <i r="1">
      <x v="49"/>
    </i>
    <i r="1">
      <x v="53"/>
    </i>
    <i r="1">
      <x v="61"/>
    </i>
    <i>
      <x v="3"/>
    </i>
    <i r="1">
      <x v="17"/>
    </i>
    <i r="1">
      <x v="38"/>
    </i>
    <i>
      <x v="4"/>
    </i>
    <i r="1">
      <x v="2"/>
    </i>
    <i r="1">
      <x v="39"/>
    </i>
    <i r="1">
      <x v="52"/>
    </i>
    <i r="1">
      <x v="57"/>
    </i>
    <i r="1">
      <x v="58"/>
    </i>
    <i>
      <x v="5"/>
    </i>
    <i r="1">
      <x v="51"/>
    </i>
    <i>
      <x v="6"/>
    </i>
    <i r="1">
      <x v="10"/>
    </i>
    <i r="1">
      <x v="13"/>
    </i>
    <i r="1">
      <x v="29"/>
    </i>
    <i r="1">
      <x v="46"/>
    </i>
    <i r="1">
      <x v="47"/>
    </i>
    <i r="1">
      <x v="48"/>
    </i>
    <i>
      <x v="7"/>
    </i>
    <i r="1">
      <x v="3"/>
    </i>
    <i>
      <x v="8"/>
    </i>
    <i r="1">
      <x v="36"/>
    </i>
    <i r="1">
      <x v="37"/>
    </i>
    <i>
      <x v="9"/>
    </i>
    <i r="1">
      <x v="6"/>
    </i>
    <i>
      <x v="10"/>
    </i>
    <i r="1">
      <x v="35"/>
    </i>
    <i>
      <x v="11"/>
    </i>
    <i r="1">
      <x v="30"/>
    </i>
    <i>
      <x v="12"/>
    </i>
    <i r="1">
      <x v="55"/>
    </i>
    <i r="1">
      <x v="56"/>
    </i>
    <i>
      <x v="13"/>
    </i>
    <i r="1">
      <x v="40"/>
    </i>
    <i r="1">
      <x v="41"/>
    </i>
    <i r="1">
      <x v="42"/>
    </i>
    <i r="1">
      <x v="43"/>
    </i>
    <i r="1">
      <x v="44"/>
    </i>
    <i r="1">
      <x v="45"/>
    </i>
    <i>
      <x v="14"/>
    </i>
    <i r="1">
      <x v="28"/>
    </i>
    <i>
      <x v="15"/>
    </i>
    <i r="1">
      <x v="26"/>
    </i>
    <i r="1">
      <x v="62"/>
    </i>
    <i>
      <x v="16"/>
    </i>
    <i r="1">
      <x v="24"/>
    </i>
    <i>
      <x v="17"/>
    </i>
    <i r="1">
      <x v="4"/>
    </i>
    <i>
      <x v="18"/>
    </i>
    <i r="1">
      <x v="7"/>
    </i>
    <i r="1">
      <x v="54"/>
    </i>
    <i>
      <x v="19"/>
    </i>
    <i r="1">
      <x v="15"/>
    </i>
    <i>
      <x v="20"/>
    </i>
    <i r="1">
      <x v="18"/>
    </i>
    <i r="1">
      <x v="59"/>
    </i>
    <i>
      <x v="21"/>
    </i>
    <i r="1">
      <x v="8"/>
    </i>
    <i>
      <x v="22"/>
    </i>
    <i r="1">
      <x v="60"/>
    </i>
    <i>
      <x v="23"/>
    </i>
    <i r="1">
      <x v="9"/>
    </i>
    <i r="1">
      <x v="11"/>
    </i>
    <i r="1">
      <x v="12"/>
    </i>
    <i r="1">
      <x v="27"/>
    </i>
    <i r="1">
      <x v="31"/>
    </i>
    <i>
      <x v="24"/>
    </i>
    <i r="1">
      <x v="22"/>
    </i>
    <i r="1">
      <x v="25"/>
    </i>
    <i>
      <x v="25"/>
    </i>
    <i r="1">
      <x v="33"/>
    </i>
    <i>
      <x v="26"/>
    </i>
    <i r="1">
      <x v="16"/>
    </i>
    <i>
      <x v="27"/>
    </i>
    <i r="1">
      <x v="63"/>
    </i>
    <i>
      <x v="28"/>
    </i>
    <i r="1">
      <x v="1"/>
    </i>
    <i r="1">
      <x v="14"/>
    </i>
    <i r="1">
      <x v="34"/>
    </i>
    <i>
      <x v="29"/>
    </i>
    <i r="1">
      <x v="23"/>
    </i>
    <i>
      <x v="30"/>
    </i>
    <i r="1">
      <x v="20"/>
    </i>
    <i>
      <x v="31"/>
    </i>
    <i r="1">
      <x v="5"/>
    </i>
    <i>
      <x v="32"/>
    </i>
    <i r="1">
      <x v="19"/>
    </i>
    <i>
      <x v="33"/>
    </i>
    <i r="1">
      <x v="50"/>
    </i>
    <i t="grand">
      <x/>
    </i>
  </rowItems>
  <colItems count="1">
    <i/>
  </colItems>
  <dataFields count="1">
    <dataField name="Összeg / kreditértéke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92"/>
  <sheetViews>
    <sheetView tabSelected="1" topLeftCell="I1" zoomScale="90" zoomScaleNormal="90" workbookViewId="0">
      <selection activeCell="AO37" sqref="AO37"/>
    </sheetView>
  </sheetViews>
  <sheetFormatPr defaultRowHeight="15" x14ac:dyDescent="0.25"/>
  <cols>
    <col min="1" max="1" width="16.5703125" style="1" customWidth="1"/>
    <col min="2" max="2" width="57.42578125" style="1" bestFit="1" customWidth="1"/>
    <col min="3" max="3" width="57.42578125" style="1" customWidth="1"/>
    <col min="4" max="4" width="45" style="107" customWidth="1"/>
    <col min="5" max="5" width="6.85546875" style="1" customWidth="1"/>
    <col min="6" max="6" width="4.7109375" style="1" customWidth="1"/>
    <col min="7" max="7" width="3.28515625" style="1" customWidth="1"/>
    <col min="8" max="8" width="5.28515625" style="1" customWidth="1"/>
    <col min="9" max="9" width="5.140625" style="1" customWidth="1"/>
    <col min="10" max="10" width="5.5703125" style="1" customWidth="1"/>
    <col min="11" max="11" width="5.140625" style="1" customWidth="1"/>
    <col min="12" max="12" width="5.28515625" style="1" customWidth="1"/>
    <col min="13" max="13" width="4.85546875" style="1" customWidth="1"/>
    <col min="14" max="14" width="5.140625" style="1" customWidth="1"/>
    <col min="15" max="17" width="3.28515625" style="1" customWidth="1"/>
    <col min="18" max="19" width="5.140625" style="1" customWidth="1"/>
    <col min="20" max="22" width="3.28515625" style="1" customWidth="1"/>
    <col min="23" max="23" width="6.5703125" style="1" customWidth="1"/>
    <col min="24" max="24" width="5.140625" style="1" customWidth="1"/>
    <col min="25" max="27" width="3.28515625" style="1" customWidth="1"/>
    <col min="28" max="28" width="4.28515625" style="1" customWidth="1"/>
    <col min="29" max="29" width="5.140625" style="1" customWidth="1"/>
    <col min="30" max="32" width="3.28515625" style="1" customWidth="1"/>
    <col min="33" max="33" width="4.28515625" style="1" customWidth="1"/>
    <col min="34" max="34" width="5.140625" style="1" customWidth="1"/>
    <col min="35" max="35" width="3.28515625" style="1" customWidth="1"/>
    <col min="36" max="36" width="5" style="1" customWidth="1"/>
    <col min="37" max="37" width="4" style="1" customWidth="1"/>
    <col min="38" max="38" width="4.42578125" style="1" customWidth="1"/>
    <col min="39" max="39" width="5.140625" style="1" customWidth="1"/>
    <col min="40" max="40" width="50.140625" style="2" customWidth="1"/>
    <col min="41" max="41" width="27.5703125" style="320" bestFit="1" customWidth="1"/>
    <col min="42" max="143" width="9.140625" style="265"/>
  </cols>
  <sheetData>
    <row r="1" spans="1:143" s="4" customFormat="1" ht="18" x14ac:dyDescent="0.2">
      <c r="A1" s="378" t="s">
        <v>142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  <c r="EE1" s="264"/>
      <c r="EF1" s="264"/>
      <c r="EG1" s="264"/>
      <c r="EH1" s="264"/>
      <c r="EI1" s="264"/>
      <c r="EJ1" s="264"/>
      <c r="EK1" s="264"/>
      <c r="EL1" s="264"/>
      <c r="EM1" s="264"/>
    </row>
    <row r="2" spans="1:143" s="4" customFormat="1" ht="18" x14ac:dyDescent="0.2">
      <c r="A2" s="379" t="s">
        <v>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</row>
    <row r="3" spans="1:143" s="4" customFormat="1" ht="15.75" x14ac:dyDescent="0.2">
      <c r="A3" s="380" t="s">
        <v>406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</row>
    <row r="4" spans="1:143" s="4" customFormat="1" ht="15.75" x14ac:dyDescent="0.2">
      <c r="A4" s="380" t="s">
        <v>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  <c r="EL4" s="264"/>
      <c r="EM4" s="264"/>
    </row>
    <row r="5" spans="1:143" s="4" customFormat="1" x14ac:dyDescent="0.2">
      <c r="A5" s="381" t="s">
        <v>407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4"/>
      <c r="DI5" s="264"/>
      <c r="DJ5" s="264"/>
      <c r="DK5" s="264"/>
      <c r="DL5" s="264"/>
      <c r="DM5" s="264"/>
      <c r="DN5" s="264"/>
      <c r="DO5" s="264"/>
      <c r="DP5" s="264"/>
      <c r="DQ5" s="264"/>
      <c r="DR5" s="264"/>
      <c r="DS5" s="264"/>
      <c r="DT5" s="264"/>
      <c r="DU5" s="264"/>
      <c r="DV5" s="264"/>
      <c r="DW5" s="264"/>
      <c r="DX5" s="264"/>
      <c r="DY5" s="264"/>
      <c r="DZ5" s="264"/>
      <c r="EA5" s="264"/>
      <c r="EB5" s="264"/>
      <c r="EC5" s="264"/>
      <c r="ED5" s="264"/>
      <c r="EE5" s="264"/>
      <c r="EF5" s="264"/>
      <c r="EG5" s="264"/>
      <c r="EH5" s="264"/>
      <c r="EI5" s="264"/>
      <c r="EJ5" s="264"/>
      <c r="EK5" s="264"/>
      <c r="EL5" s="264"/>
      <c r="EM5" s="264"/>
    </row>
    <row r="7" spans="1:143" ht="15.75" thickBot="1" x14ac:dyDescent="0.3"/>
    <row r="8" spans="1:143" ht="15.75" thickBot="1" x14ac:dyDescent="0.3">
      <c r="A8" s="5"/>
      <c r="B8" s="6" t="s">
        <v>2</v>
      </c>
      <c r="C8" s="160"/>
      <c r="D8" s="120" t="s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7"/>
    </row>
    <row r="9" spans="1:143" x14ac:dyDescent="0.25">
      <c r="A9" s="5"/>
      <c r="B9" s="125" t="s">
        <v>4</v>
      </c>
      <c r="C9" s="161"/>
      <c r="D9" s="121">
        <f>D31</f>
        <v>31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7"/>
    </row>
    <row r="10" spans="1:143" x14ac:dyDescent="0.25">
      <c r="A10" s="5"/>
      <c r="B10" s="125" t="s">
        <v>5</v>
      </c>
      <c r="C10" s="161"/>
      <c r="D10" s="121">
        <f>D40</f>
        <v>33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7"/>
    </row>
    <row r="11" spans="1:143" x14ac:dyDescent="0.25">
      <c r="A11" s="5"/>
      <c r="B11" s="125" t="s">
        <v>6</v>
      </c>
      <c r="C11" s="161"/>
      <c r="D11" s="121">
        <f>D51</f>
        <v>39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</row>
    <row r="12" spans="1:143" x14ac:dyDescent="0.25">
      <c r="A12" s="5"/>
      <c r="B12" s="81" t="s">
        <v>7</v>
      </c>
      <c r="C12" s="162"/>
      <c r="D12" s="122">
        <f>D61</f>
        <v>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</row>
    <row r="13" spans="1:143" x14ac:dyDescent="0.25">
      <c r="A13" s="5"/>
      <c r="B13" s="126" t="s">
        <v>8</v>
      </c>
      <c r="C13" s="163"/>
      <c r="D13" s="123">
        <f>D68</f>
        <v>22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7"/>
    </row>
    <row r="14" spans="1:143" x14ac:dyDescent="0.25">
      <c r="A14" s="5"/>
      <c r="B14" s="127" t="s">
        <v>104</v>
      </c>
      <c r="C14" s="164"/>
      <c r="D14" s="108">
        <f>D83</f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7"/>
    </row>
    <row r="15" spans="1:143" ht="15.75" thickBot="1" x14ac:dyDescent="0.3">
      <c r="A15" s="5"/>
      <c r="B15" s="127" t="s">
        <v>105</v>
      </c>
      <c r="C15" s="164"/>
      <c r="D15" s="108">
        <v>15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7"/>
    </row>
    <row r="16" spans="1:143" ht="15.75" thickBot="1" x14ac:dyDescent="0.3">
      <c r="B16" s="8" t="s">
        <v>9</v>
      </c>
      <c r="C16" s="165"/>
      <c r="D16" s="124">
        <f>SUM(D9:D15)</f>
        <v>210</v>
      </c>
      <c r="L16" s="9"/>
    </row>
    <row r="18" spans="1:143" ht="15.75" thickBot="1" x14ac:dyDescent="0.3"/>
    <row r="19" spans="1:143" s="10" customFormat="1" ht="12.75" customHeight="1" x14ac:dyDescent="0.2">
      <c r="A19" s="395" t="s">
        <v>10</v>
      </c>
      <c r="B19" s="395" t="s">
        <v>11</v>
      </c>
      <c r="C19" s="157"/>
      <c r="D19" s="408" t="s">
        <v>12</v>
      </c>
      <c r="E19" s="403" t="s">
        <v>13</v>
      </c>
      <c r="F19" s="404"/>
      <c r="G19" s="404"/>
      <c r="H19" s="404"/>
      <c r="I19" s="405"/>
      <c r="J19" s="403" t="s">
        <v>14</v>
      </c>
      <c r="K19" s="404"/>
      <c r="L19" s="404"/>
      <c r="M19" s="404"/>
      <c r="N19" s="405"/>
      <c r="O19" s="403" t="s">
        <v>15</v>
      </c>
      <c r="P19" s="404"/>
      <c r="Q19" s="404"/>
      <c r="R19" s="404"/>
      <c r="S19" s="405"/>
      <c r="T19" s="403" t="s">
        <v>16</v>
      </c>
      <c r="U19" s="404"/>
      <c r="V19" s="404"/>
      <c r="W19" s="404"/>
      <c r="X19" s="405"/>
      <c r="Y19" s="403" t="s">
        <v>17</v>
      </c>
      <c r="Z19" s="404"/>
      <c r="AA19" s="404"/>
      <c r="AB19" s="404"/>
      <c r="AC19" s="405"/>
      <c r="AD19" s="403" t="s">
        <v>18</v>
      </c>
      <c r="AE19" s="404"/>
      <c r="AF19" s="404"/>
      <c r="AG19" s="404"/>
      <c r="AH19" s="405"/>
      <c r="AI19" s="403" t="s">
        <v>19</v>
      </c>
      <c r="AJ19" s="404"/>
      <c r="AK19" s="404"/>
      <c r="AL19" s="404"/>
      <c r="AM19" s="405"/>
      <c r="AN19" s="395" t="s">
        <v>20</v>
      </c>
      <c r="AO19" s="411" t="s">
        <v>21</v>
      </c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6"/>
      <c r="DH19" s="266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6"/>
    </row>
    <row r="20" spans="1:143" s="10" customFormat="1" ht="12.75" x14ac:dyDescent="0.2">
      <c r="A20" s="398"/>
      <c r="B20" s="406"/>
      <c r="C20" s="158"/>
      <c r="D20" s="409"/>
      <c r="E20" s="382" t="s">
        <v>22</v>
      </c>
      <c r="F20" s="383"/>
      <c r="G20" s="384"/>
      <c r="H20" s="11" t="s">
        <v>23</v>
      </c>
      <c r="I20" s="12" t="s">
        <v>24</v>
      </c>
      <c r="J20" s="382" t="s">
        <v>22</v>
      </c>
      <c r="K20" s="383"/>
      <c r="L20" s="384"/>
      <c r="M20" s="11" t="s">
        <v>23</v>
      </c>
      <c r="N20" s="12" t="s">
        <v>24</v>
      </c>
      <c r="O20" s="382" t="s">
        <v>22</v>
      </c>
      <c r="P20" s="383"/>
      <c r="Q20" s="384"/>
      <c r="R20" s="11" t="s">
        <v>23</v>
      </c>
      <c r="S20" s="12" t="s">
        <v>24</v>
      </c>
      <c r="T20" s="382" t="s">
        <v>22</v>
      </c>
      <c r="U20" s="383"/>
      <c r="V20" s="384"/>
      <c r="W20" s="11" t="s">
        <v>23</v>
      </c>
      <c r="X20" s="12" t="s">
        <v>24</v>
      </c>
      <c r="Y20" s="382" t="s">
        <v>22</v>
      </c>
      <c r="Z20" s="383"/>
      <c r="AA20" s="384"/>
      <c r="AB20" s="11" t="s">
        <v>23</v>
      </c>
      <c r="AC20" s="12" t="s">
        <v>24</v>
      </c>
      <c r="AD20" s="382" t="s">
        <v>22</v>
      </c>
      <c r="AE20" s="383"/>
      <c r="AF20" s="384"/>
      <c r="AG20" s="11" t="s">
        <v>23</v>
      </c>
      <c r="AH20" s="12" t="s">
        <v>24</v>
      </c>
      <c r="AI20" s="382" t="s">
        <v>22</v>
      </c>
      <c r="AJ20" s="383"/>
      <c r="AK20" s="384"/>
      <c r="AL20" s="11" t="s">
        <v>23</v>
      </c>
      <c r="AM20" s="12" t="s">
        <v>24</v>
      </c>
      <c r="AN20" s="396"/>
      <c r="AO20" s="412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</row>
    <row r="21" spans="1:143" s="10" customFormat="1" ht="13.5" thickBot="1" x14ac:dyDescent="0.25">
      <c r="A21" s="399"/>
      <c r="B21" s="407"/>
      <c r="C21" s="159"/>
      <c r="D21" s="410"/>
      <c r="E21" s="13" t="s">
        <v>25</v>
      </c>
      <c r="F21" s="14" t="s">
        <v>26</v>
      </c>
      <c r="G21" s="14" t="s">
        <v>27</v>
      </c>
      <c r="H21" s="14"/>
      <c r="I21" s="15"/>
      <c r="J21" s="13" t="s">
        <v>25</v>
      </c>
      <c r="K21" s="14" t="s">
        <v>26</v>
      </c>
      <c r="L21" s="14" t="s">
        <v>27</v>
      </c>
      <c r="M21" s="14"/>
      <c r="N21" s="15"/>
      <c r="O21" s="13" t="s">
        <v>25</v>
      </c>
      <c r="P21" s="14" t="s">
        <v>26</v>
      </c>
      <c r="Q21" s="14" t="s">
        <v>27</v>
      </c>
      <c r="R21" s="14"/>
      <c r="S21" s="15"/>
      <c r="T21" s="13" t="s">
        <v>25</v>
      </c>
      <c r="U21" s="14" t="s">
        <v>26</v>
      </c>
      <c r="V21" s="14" t="s">
        <v>27</v>
      </c>
      <c r="W21" s="14"/>
      <c r="X21" s="15"/>
      <c r="Y21" s="13" t="s">
        <v>25</v>
      </c>
      <c r="Z21" s="14" t="s">
        <v>26</v>
      </c>
      <c r="AA21" s="14" t="s">
        <v>27</v>
      </c>
      <c r="AB21" s="14"/>
      <c r="AC21" s="15"/>
      <c r="AD21" s="13" t="s">
        <v>25</v>
      </c>
      <c r="AE21" s="14" t="s">
        <v>28</v>
      </c>
      <c r="AF21" s="14" t="s">
        <v>27</v>
      </c>
      <c r="AG21" s="14"/>
      <c r="AH21" s="15"/>
      <c r="AI21" s="13" t="s">
        <v>25</v>
      </c>
      <c r="AJ21" s="14" t="s">
        <v>26</v>
      </c>
      <c r="AK21" s="14" t="s">
        <v>27</v>
      </c>
      <c r="AL21" s="14"/>
      <c r="AM21" s="15"/>
      <c r="AN21" s="397"/>
      <c r="AO21" s="413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66"/>
      <c r="DD21" s="266"/>
      <c r="DE21" s="266"/>
      <c r="DF21" s="266"/>
      <c r="DG21" s="266"/>
      <c r="DH21" s="266"/>
      <c r="DI21" s="266"/>
      <c r="DJ21" s="266"/>
      <c r="DK21" s="266"/>
      <c r="DL21" s="266"/>
      <c r="DM21" s="266"/>
      <c r="DN21" s="266"/>
      <c r="DO21" s="266"/>
      <c r="DP21" s="266"/>
      <c r="DQ21" s="266"/>
      <c r="DR21" s="266"/>
      <c r="DS21" s="266"/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6"/>
      <c r="EF21" s="266"/>
      <c r="EG21" s="266"/>
      <c r="EH21" s="266"/>
      <c r="EI21" s="266"/>
      <c r="EJ21" s="266"/>
      <c r="EK21" s="266"/>
      <c r="EL21" s="266"/>
      <c r="EM21" s="266"/>
    </row>
    <row r="22" spans="1:143" ht="16.5" thickBot="1" x14ac:dyDescent="0.3">
      <c r="A22" s="400" t="s">
        <v>29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2"/>
    </row>
    <row r="23" spans="1:143" ht="16.5" thickBot="1" x14ac:dyDescent="0.3">
      <c r="A23" s="305" t="s">
        <v>4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54"/>
      <c r="AO23" s="321"/>
    </row>
    <row r="24" spans="1:143" s="16" customFormat="1" ht="12.75" customHeight="1" x14ac:dyDescent="0.2">
      <c r="A24" s="186" t="s">
        <v>155</v>
      </c>
      <c r="B24" s="189" t="s">
        <v>98</v>
      </c>
      <c r="C24" s="192" t="s">
        <v>208</v>
      </c>
      <c r="D24" s="254"/>
      <c r="E24" s="24">
        <v>1</v>
      </c>
      <c r="F24" s="23">
        <v>2</v>
      </c>
      <c r="G24" s="23"/>
      <c r="H24" s="23" t="s">
        <v>43</v>
      </c>
      <c r="I24" s="25">
        <v>5</v>
      </c>
      <c r="J24" s="30"/>
      <c r="K24" s="23"/>
      <c r="L24" s="23"/>
      <c r="M24" s="23"/>
      <c r="N24" s="79"/>
      <c r="O24" s="24"/>
      <c r="P24" s="23"/>
      <c r="Q24" s="23"/>
      <c r="R24" s="23"/>
      <c r="S24" s="25"/>
      <c r="T24" s="30"/>
      <c r="U24" s="23"/>
      <c r="V24" s="23"/>
      <c r="W24" s="23"/>
      <c r="X24" s="79"/>
      <c r="Y24" s="24"/>
      <c r="Z24" s="23"/>
      <c r="AA24" s="23"/>
      <c r="AB24" s="23"/>
      <c r="AC24" s="25"/>
      <c r="AD24" s="195"/>
      <c r="AE24" s="171"/>
      <c r="AF24" s="171"/>
      <c r="AG24" s="171"/>
      <c r="AH24" s="256"/>
      <c r="AI24" s="259"/>
      <c r="AJ24" s="23"/>
      <c r="AK24" s="23"/>
      <c r="AL24" s="23"/>
      <c r="AM24" s="25"/>
      <c r="AN24" s="331" t="s">
        <v>277</v>
      </c>
      <c r="AO24" s="322" t="s">
        <v>30</v>
      </c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</row>
    <row r="25" spans="1:143" s="16" customFormat="1" ht="12.75" customHeight="1" x14ac:dyDescent="0.2">
      <c r="A25" s="187" t="s">
        <v>156</v>
      </c>
      <c r="B25" s="190" t="s">
        <v>31</v>
      </c>
      <c r="C25" s="193" t="s">
        <v>209</v>
      </c>
      <c r="D25" s="255"/>
      <c r="E25" s="173"/>
      <c r="F25" s="174"/>
      <c r="G25" s="174"/>
      <c r="H25" s="174"/>
      <c r="I25" s="175"/>
      <c r="J25" s="78">
        <v>0</v>
      </c>
      <c r="K25" s="34">
        <v>4</v>
      </c>
      <c r="L25" s="34"/>
      <c r="M25" s="34" t="s">
        <v>96</v>
      </c>
      <c r="N25" s="80">
        <v>4</v>
      </c>
      <c r="O25" s="33"/>
      <c r="P25" s="34"/>
      <c r="Q25" s="34"/>
      <c r="R25" s="34"/>
      <c r="S25" s="35"/>
      <c r="T25" s="78"/>
      <c r="U25" s="34"/>
      <c r="V25" s="34"/>
      <c r="W25" s="34"/>
      <c r="X25" s="80"/>
      <c r="Y25" s="33"/>
      <c r="Z25" s="34"/>
      <c r="AA25" s="34"/>
      <c r="AB25" s="34"/>
      <c r="AC25" s="35"/>
      <c r="AD25" s="196"/>
      <c r="AE25" s="174"/>
      <c r="AF25" s="174"/>
      <c r="AG25" s="174"/>
      <c r="AH25" s="257"/>
      <c r="AI25" s="260"/>
      <c r="AJ25" s="34"/>
      <c r="AK25" s="34"/>
      <c r="AL25" s="34"/>
      <c r="AM25" s="35"/>
      <c r="AN25" s="340" t="s">
        <v>277</v>
      </c>
      <c r="AO25" s="323" t="s">
        <v>113</v>
      </c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</row>
    <row r="26" spans="1:143" s="16" customFormat="1" ht="12.75" customHeight="1" x14ac:dyDescent="0.2">
      <c r="A26" s="187" t="s">
        <v>157</v>
      </c>
      <c r="B26" s="190" t="s">
        <v>107</v>
      </c>
      <c r="C26" s="193" t="s">
        <v>210</v>
      </c>
      <c r="D26" s="255"/>
      <c r="E26" s="173">
        <v>3</v>
      </c>
      <c r="F26" s="174">
        <v>0</v>
      </c>
      <c r="G26" s="174"/>
      <c r="H26" s="174" t="s">
        <v>43</v>
      </c>
      <c r="I26" s="175">
        <v>4</v>
      </c>
      <c r="J26" s="78"/>
      <c r="K26" s="34"/>
      <c r="L26" s="34"/>
      <c r="M26" s="34"/>
      <c r="N26" s="80"/>
      <c r="O26" s="33"/>
      <c r="P26" s="34"/>
      <c r="Q26" s="34"/>
      <c r="R26" s="34"/>
      <c r="S26" s="35"/>
      <c r="T26" s="78"/>
      <c r="U26" s="34"/>
      <c r="V26" s="34"/>
      <c r="W26" s="34"/>
      <c r="X26" s="80"/>
      <c r="Y26" s="33"/>
      <c r="Z26" s="34"/>
      <c r="AA26" s="34"/>
      <c r="AB26" s="34"/>
      <c r="AC26" s="35"/>
      <c r="AD26" s="196"/>
      <c r="AE26" s="174"/>
      <c r="AF26" s="174"/>
      <c r="AG26" s="174"/>
      <c r="AH26" s="257"/>
      <c r="AI26" s="260"/>
      <c r="AJ26" s="34"/>
      <c r="AK26" s="34"/>
      <c r="AL26" s="34"/>
      <c r="AM26" s="35"/>
      <c r="AN26" s="336" t="s">
        <v>132</v>
      </c>
      <c r="AO26" s="323" t="s">
        <v>106</v>
      </c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</row>
    <row r="27" spans="1:143" s="16" customFormat="1" ht="12.75" customHeight="1" x14ac:dyDescent="0.2">
      <c r="A27" s="187" t="s">
        <v>158</v>
      </c>
      <c r="B27" s="190" t="s">
        <v>34</v>
      </c>
      <c r="C27" s="193" t="s">
        <v>211</v>
      </c>
      <c r="D27" s="255"/>
      <c r="E27" s="173"/>
      <c r="F27" s="174"/>
      <c r="G27" s="174"/>
      <c r="H27" s="174"/>
      <c r="I27" s="175"/>
      <c r="J27" s="78">
        <v>0</v>
      </c>
      <c r="K27" s="34">
        <v>4</v>
      </c>
      <c r="L27" s="34"/>
      <c r="M27" s="34" t="s">
        <v>96</v>
      </c>
      <c r="N27" s="80">
        <v>5</v>
      </c>
      <c r="O27" s="33"/>
      <c r="P27" s="34"/>
      <c r="Q27" s="34"/>
      <c r="R27" s="34"/>
      <c r="S27" s="35"/>
      <c r="T27" s="78"/>
      <c r="U27" s="34"/>
      <c r="V27" s="34"/>
      <c r="W27" s="34"/>
      <c r="X27" s="80"/>
      <c r="Y27" s="33"/>
      <c r="Z27" s="34"/>
      <c r="AA27" s="34"/>
      <c r="AB27" s="34"/>
      <c r="AC27" s="35"/>
      <c r="AD27" s="196"/>
      <c r="AE27" s="174"/>
      <c r="AF27" s="174"/>
      <c r="AG27" s="174"/>
      <c r="AH27" s="257"/>
      <c r="AI27" s="260"/>
      <c r="AJ27" s="34"/>
      <c r="AK27" s="34"/>
      <c r="AL27" s="34"/>
      <c r="AM27" s="35"/>
      <c r="AN27" s="340" t="s">
        <v>277</v>
      </c>
      <c r="AO27" s="323" t="s">
        <v>129</v>
      </c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</row>
    <row r="28" spans="1:143" s="16" customFormat="1" ht="12.75" customHeight="1" x14ac:dyDescent="0.2">
      <c r="A28" s="187" t="s">
        <v>159</v>
      </c>
      <c r="B28" s="190" t="s">
        <v>36</v>
      </c>
      <c r="C28" s="193" t="s">
        <v>212</v>
      </c>
      <c r="D28" s="255"/>
      <c r="E28" s="173">
        <v>2</v>
      </c>
      <c r="F28" s="174">
        <v>1</v>
      </c>
      <c r="G28" s="174"/>
      <c r="H28" s="174" t="s">
        <v>43</v>
      </c>
      <c r="I28" s="175">
        <v>4</v>
      </c>
      <c r="J28" s="78"/>
      <c r="K28" s="34"/>
      <c r="L28" s="34"/>
      <c r="M28" s="34"/>
      <c r="N28" s="80"/>
      <c r="O28" s="33"/>
      <c r="P28" s="34"/>
      <c r="Q28" s="34"/>
      <c r="R28" s="34"/>
      <c r="S28" s="35"/>
      <c r="T28" s="78"/>
      <c r="U28" s="34"/>
      <c r="V28" s="34"/>
      <c r="W28" s="34"/>
      <c r="X28" s="80"/>
      <c r="Y28" s="33"/>
      <c r="Z28" s="34"/>
      <c r="AA28" s="34"/>
      <c r="AB28" s="34"/>
      <c r="AC28" s="35"/>
      <c r="AD28" s="196"/>
      <c r="AE28" s="174"/>
      <c r="AF28" s="174"/>
      <c r="AG28" s="174"/>
      <c r="AH28" s="257"/>
      <c r="AI28" s="260"/>
      <c r="AJ28" s="34"/>
      <c r="AK28" s="34"/>
      <c r="AL28" s="34"/>
      <c r="AM28" s="35"/>
      <c r="AN28" s="373" t="s">
        <v>279</v>
      </c>
      <c r="AO28" s="370" t="s">
        <v>59</v>
      </c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16" customFormat="1" ht="12.75" customHeight="1" x14ac:dyDescent="0.2">
      <c r="A29" s="187" t="s">
        <v>160</v>
      </c>
      <c r="B29" s="190" t="s">
        <v>38</v>
      </c>
      <c r="C29" s="193" t="s">
        <v>213</v>
      </c>
      <c r="D29" s="255"/>
      <c r="E29" s="173"/>
      <c r="F29" s="174"/>
      <c r="G29" s="174"/>
      <c r="H29" s="174"/>
      <c r="I29" s="175"/>
      <c r="J29" s="78">
        <v>2</v>
      </c>
      <c r="K29" s="34">
        <v>1</v>
      </c>
      <c r="L29" s="34"/>
      <c r="M29" s="34" t="s">
        <v>43</v>
      </c>
      <c r="N29" s="80">
        <v>4</v>
      </c>
      <c r="O29" s="33"/>
      <c r="P29" s="34"/>
      <c r="Q29" s="34"/>
      <c r="R29" s="34"/>
      <c r="S29" s="35"/>
      <c r="T29" s="78"/>
      <c r="U29" s="34"/>
      <c r="V29" s="34"/>
      <c r="W29" s="34"/>
      <c r="X29" s="80"/>
      <c r="Y29" s="33"/>
      <c r="Z29" s="34"/>
      <c r="AA29" s="34"/>
      <c r="AB29" s="34"/>
      <c r="AC29" s="35"/>
      <c r="AD29" s="196"/>
      <c r="AE29" s="174"/>
      <c r="AF29" s="174"/>
      <c r="AG29" s="174"/>
      <c r="AH29" s="257"/>
      <c r="AI29" s="260"/>
      <c r="AJ29" s="34"/>
      <c r="AK29" s="34"/>
      <c r="AL29" s="34"/>
      <c r="AM29" s="35"/>
      <c r="AN29" s="373" t="s">
        <v>279</v>
      </c>
      <c r="AO29" s="370" t="s">
        <v>273</v>
      </c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</row>
    <row r="30" spans="1:143" s="16" customFormat="1" ht="12.75" customHeight="1" thickBot="1" x14ac:dyDescent="0.25">
      <c r="A30" s="188" t="s">
        <v>161</v>
      </c>
      <c r="B30" s="368" t="s">
        <v>394</v>
      </c>
      <c r="C30" s="194" t="s">
        <v>214</v>
      </c>
      <c r="D30" s="263"/>
      <c r="E30" s="262"/>
      <c r="F30" s="184"/>
      <c r="G30" s="184"/>
      <c r="H30" s="184"/>
      <c r="I30" s="185"/>
      <c r="J30" s="177">
        <v>1</v>
      </c>
      <c r="K30" s="45">
        <v>2</v>
      </c>
      <c r="L30" s="45"/>
      <c r="M30" s="45" t="s">
        <v>96</v>
      </c>
      <c r="N30" s="115">
        <v>5</v>
      </c>
      <c r="O30" s="44"/>
      <c r="P30" s="45"/>
      <c r="Q30" s="45"/>
      <c r="R30" s="45"/>
      <c r="S30" s="46"/>
      <c r="T30" s="177"/>
      <c r="U30" s="45"/>
      <c r="V30" s="45"/>
      <c r="W30" s="45"/>
      <c r="X30" s="115"/>
      <c r="Y30" s="44"/>
      <c r="Z30" s="45"/>
      <c r="AA30" s="45"/>
      <c r="AB30" s="45"/>
      <c r="AC30" s="46"/>
      <c r="AD30" s="197"/>
      <c r="AE30" s="184"/>
      <c r="AF30" s="184"/>
      <c r="AG30" s="184"/>
      <c r="AH30" s="258"/>
      <c r="AI30" s="261"/>
      <c r="AJ30" s="45"/>
      <c r="AK30" s="45"/>
      <c r="AL30" s="45"/>
      <c r="AM30" s="46"/>
      <c r="AN30" s="337" t="s">
        <v>277</v>
      </c>
      <c r="AO30" s="324" t="s">
        <v>40</v>
      </c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</row>
    <row r="31" spans="1:143" s="54" customFormat="1" ht="12.75" customHeight="1" thickBot="1" x14ac:dyDescent="0.25">
      <c r="A31" s="178"/>
      <c r="B31" s="179" t="s">
        <v>87</v>
      </c>
      <c r="C31" s="179"/>
      <c r="D31" s="180">
        <f>SUM(I31,N31,S31,X31,AC31,AH31,AM31)</f>
        <v>31</v>
      </c>
      <c r="E31" s="181">
        <f>SUM(E24:E30)</f>
        <v>6</v>
      </c>
      <c r="F31" s="182">
        <f>SUM(F24:F30)</f>
        <v>3</v>
      </c>
      <c r="G31" s="182">
        <f>SUM(G24:G30)</f>
        <v>0</v>
      </c>
      <c r="H31" s="183"/>
      <c r="I31" s="182">
        <f>SUM(I24:I30)</f>
        <v>13</v>
      </c>
      <c r="J31" s="181">
        <f>SUM(J24:J30)</f>
        <v>3</v>
      </c>
      <c r="K31" s="182">
        <f>SUM(K24:K30)</f>
        <v>11</v>
      </c>
      <c r="L31" s="182">
        <f>SUM(L24:L30)</f>
        <v>0</v>
      </c>
      <c r="M31" s="183"/>
      <c r="N31" s="182">
        <f>SUM(N24:N30)</f>
        <v>18</v>
      </c>
      <c r="O31" s="181">
        <f>SUM(O24:O30)</f>
        <v>0</v>
      </c>
      <c r="P31" s="182">
        <f>SUM(P24:P30)</f>
        <v>0</v>
      </c>
      <c r="Q31" s="182">
        <f>SUM(Q24:Q30)</f>
        <v>0</v>
      </c>
      <c r="R31" s="183"/>
      <c r="S31" s="182">
        <f>SUM(S24:S30)</f>
        <v>0</v>
      </c>
      <c r="T31" s="181">
        <f>SUM(T24:T30)</f>
        <v>0</v>
      </c>
      <c r="U31" s="182">
        <f>SUM(U24:U30)</f>
        <v>0</v>
      </c>
      <c r="V31" s="182">
        <f>SUM(V24:V30)</f>
        <v>0</v>
      </c>
      <c r="W31" s="183"/>
      <c r="X31" s="182">
        <f>SUM(X24:X30)</f>
        <v>0</v>
      </c>
      <c r="Y31" s="181">
        <f>SUM(Y24:Y30)</f>
        <v>0</v>
      </c>
      <c r="Z31" s="182">
        <f>SUM(Z24:Z30)</f>
        <v>0</v>
      </c>
      <c r="AA31" s="182">
        <f>SUM(AA24:AA30)</f>
        <v>0</v>
      </c>
      <c r="AB31" s="183"/>
      <c r="AC31" s="182">
        <f>SUM(AC24:AC30)</f>
        <v>0</v>
      </c>
      <c r="AD31" s="181">
        <f>SUM(AD24:AD30)</f>
        <v>0</v>
      </c>
      <c r="AE31" s="182">
        <f>SUM(AE24:AE30)</f>
        <v>0</v>
      </c>
      <c r="AF31" s="182">
        <f>SUM(AF24:AF30)</f>
        <v>0</v>
      </c>
      <c r="AG31" s="183"/>
      <c r="AH31" s="182">
        <f>SUM(AH24:AH30)</f>
        <v>0</v>
      </c>
      <c r="AI31" s="181">
        <f>SUM(AI24:AI30)</f>
        <v>0</v>
      </c>
      <c r="AJ31" s="182">
        <f>SUM(AJ24:AJ30)</f>
        <v>0</v>
      </c>
      <c r="AK31" s="182">
        <f>SUM(AK24:AK30)</f>
        <v>0</v>
      </c>
      <c r="AL31" s="183"/>
      <c r="AM31" s="182">
        <f>SUM(AM24:AM30)</f>
        <v>0</v>
      </c>
      <c r="AN31" s="355"/>
      <c r="AO31" s="325"/>
    </row>
    <row r="32" spans="1:143" ht="16.5" thickBot="1" x14ac:dyDescent="0.3">
      <c r="A32" s="305" t="s">
        <v>5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54"/>
      <c r="AO32" s="321"/>
    </row>
    <row r="33" spans="1:143" s="20" customFormat="1" ht="12.75" customHeight="1" x14ac:dyDescent="0.2">
      <c r="A33" s="186" t="s">
        <v>162</v>
      </c>
      <c r="B33" s="189" t="s">
        <v>41</v>
      </c>
      <c r="C33" s="192" t="s">
        <v>215</v>
      </c>
      <c r="D33" s="198" t="s">
        <v>42</v>
      </c>
      <c r="E33" s="195"/>
      <c r="F33" s="171"/>
      <c r="G33" s="171"/>
      <c r="H33" s="171"/>
      <c r="I33" s="256"/>
      <c r="J33" s="24"/>
      <c r="K33" s="23"/>
      <c r="L33" s="23"/>
      <c r="M33" s="23"/>
      <c r="N33" s="25"/>
      <c r="O33" s="30">
        <v>3</v>
      </c>
      <c r="P33" s="23">
        <v>2</v>
      </c>
      <c r="Q33" s="23"/>
      <c r="R33" s="23" t="s">
        <v>43</v>
      </c>
      <c r="S33" s="79">
        <v>5</v>
      </c>
      <c r="T33" s="24"/>
      <c r="U33" s="23"/>
      <c r="V33" s="23"/>
      <c r="W33" s="23"/>
      <c r="X33" s="25"/>
      <c r="Y33" s="30"/>
      <c r="Z33" s="23"/>
      <c r="AA33" s="23"/>
      <c r="AB33" s="23"/>
      <c r="AC33" s="79"/>
      <c r="AD33" s="24"/>
      <c r="AE33" s="23"/>
      <c r="AF33" s="23"/>
      <c r="AG33" s="23"/>
      <c r="AH33" s="25"/>
      <c r="AI33" s="259"/>
      <c r="AJ33" s="23"/>
      <c r="AK33" s="23"/>
      <c r="AL33" s="23"/>
      <c r="AM33" s="25"/>
      <c r="AN33" s="356" t="s">
        <v>131</v>
      </c>
      <c r="AO33" s="326" t="s">
        <v>44</v>
      </c>
    </row>
    <row r="34" spans="1:143" s="16" customFormat="1" ht="12.75" customHeight="1" x14ac:dyDescent="0.2">
      <c r="A34" s="187" t="s">
        <v>163</v>
      </c>
      <c r="B34" s="190" t="s">
        <v>45</v>
      </c>
      <c r="C34" s="193" t="s">
        <v>216</v>
      </c>
      <c r="D34" s="201" t="s">
        <v>42</v>
      </c>
      <c r="E34" s="196"/>
      <c r="F34" s="174"/>
      <c r="G34" s="174"/>
      <c r="H34" s="174"/>
      <c r="I34" s="257"/>
      <c r="J34" s="33"/>
      <c r="K34" s="34"/>
      <c r="L34" s="34"/>
      <c r="M34" s="34"/>
      <c r="N34" s="35"/>
      <c r="O34" s="78">
        <v>2</v>
      </c>
      <c r="P34" s="34">
        <v>1</v>
      </c>
      <c r="Q34" s="34"/>
      <c r="R34" s="34" t="s">
        <v>43</v>
      </c>
      <c r="S34" s="80">
        <v>5</v>
      </c>
      <c r="T34" s="33"/>
      <c r="U34" s="34"/>
      <c r="V34" s="34"/>
      <c r="W34" s="34"/>
      <c r="X34" s="35"/>
      <c r="Y34" s="78"/>
      <c r="Z34" s="34"/>
      <c r="AA34" s="34"/>
      <c r="AB34" s="34"/>
      <c r="AC34" s="80"/>
      <c r="AD34" s="33"/>
      <c r="AE34" s="34"/>
      <c r="AF34" s="34"/>
      <c r="AG34" s="34"/>
      <c r="AH34" s="35"/>
      <c r="AI34" s="260"/>
      <c r="AJ34" s="34"/>
      <c r="AK34" s="34"/>
      <c r="AL34" s="34"/>
      <c r="AM34" s="35"/>
      <c r="AN34" s="336" t="s">
        <v>133</v>
      </c>
      <c r="AO34" s="327" t="s">
        <v>46</v>
      </c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</row>
    <row r="35" spans="1:143" s="16" customFormat="1" ht="12.75" customHeight="1" x14ac:dyDescent="0.2">
      <c r="A35" s="272" t="s">
        <v>164</v>
      </c>
      <c r="B35" s="273" t="s">
        <v>47</v>
      </c>
      <c r="C35" s="278" t="s">
        <v>217</v>
      </c>
      <c r="D35" s="274" t="s">
        <v>42</v>
      </c>
      <c r="E35" s="279"/>
      <c r="F35" s="238"/>
      <c r="G35" s="238"/>
      <c r="H35" s="238"/>
      <c r="I35" s="280"/>
      <c r="J35" s="42"/>
      <c r="K35" s="40"/>
      <c r="L35" s="40"/>
      <c r="M35" s="40"/>
      <c r="N35" s="41"/>
      <c r="O35" s="39"/>
      <c r="P35" s="40"/>
      <c r="Q35" s="40"/>
      <c r="R35" s="40"/>
      <c r="S35" s="100"/>
      <c r="T35" s="42"/>
      <c r="U35" s="40"/>
      <c r="V35" s="40"/>
      <c r="W35" s="40"/>
      <c r="X35" s="41"/>
      <c r="Y35" s="39">
        <v>2</v>
      </c>
      <c r="Z35" s="40">
        <v>1</v>
      </c>
      <c r="AA35" s="40"/>
      <c r="AB35" s="40" t="s">
        <v>43</v>
      </c>
      <c r="AC35" s="100">
        <v>4</v>
      </c>
      <c r="AD35" s="42"/>
      <c r="AE35" s="40"/>
      <c r="AF35" s="40"/>
      <c r="AG35" s="40"/>
      <c r="AH35" s="41"/>
      <c r="AI35" s="277"/>
      <c r="AJ35" s="40"/>
      <c r="AK35" s="40"/>
      <c r="AL35" s="40"/>
      <c r="AM35" s="41"/>
      <c r="AN35" s="336" t="s">
        <v>131</v>
      </c>
      <c r="AO35" s="327" t="s">
        <v>149</v>
      </c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</row>
    <row r="36" spans="1:143" s="16" customFormat="1" ht="12.75" customHeight="1" x14ac:dyDescent="0.2">
      <c r="A36" s="187" t="s">
        <v>165</v>
      </c>
      <c r="B36" s="190" t="s">
        <v>48</v>
      </c>
      <c r="C36" s="193" t="s">
        <v>218</v>
      </c>
      <c r="D36" s="201"/>
      <c r="E36" s="196"/>
      <c r="F36" s="174"/>
      <c r="G36" s="174"/>
      <c r="H36" s="174"/>
      <c r="I36" s="257"/>
      <c r="J36" s="33"/>
      <c r="K36" s="34"/>
      <c r="L36" s="34"/>
      <c r="M36" s="34"/>
      <c r="N36" s="35"/>
      <c r="O36" s="78"/>
      <c r="P36" s="34"/>
      <c r="Q36" s="34"/>
      <c r="R36" s="34"/>
      <c r="S36" s="80"/>
      <c r="T36" s="33"/>
      <c r="U36" s="34"/>
      <c r="V36" s="34"/>
      <c r="W36" s="34"/>
      <c r="X36" s="35"/>
      <c r="Y36" s="78"/>
      <c r="Z36" s="34"/>
      <c r="AA36" s="34"/>
      <c r="AB36" s="34"/>
      <c r="AC36" s="80"/>
      <c r="AD36" s="33">
        <v>2</v>
      </c>
      <c r="AE36" s="34">
        <v>1</v>
      </c>
      <c r="AF36" s="34"/>
      <c r="AG36" s="34" t="s">
        <v>43</v>
      </c>
      <c r="AH36" s="35">
        <v>5</v>
      </c>
      <c r="AI36" s="260"/>
      <c r="AJ36" s="34"/>
      <c r="AK36" s="34"/>
      <c r="AL36" s="34"/>
      <c r="AM36" s="35"/>
      <c r="AN36" s="336" t="s">
        <v>134</v>
      </c>
      <c r="AO36" s="327" t="s">
        <v>272</v>
      </c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</row>
    <row r="37" spans="1:143" s="16" customFormat="1" ht="12.75" customHeight="1" x14ac:dyDescent="0.2">
      <c r="A37" s="187" t="s">
        <v>166</v>
      </c>
      <c r="B37" s="190" t="s">
        <v>49</v>
      </c>
      <c r="C37" s="193" t="s">
        <v>219</v>
      </c>
      <c r="D37" s="201"/>
      <c r="E37" s="196">
        <v>2</v>
      </c>
      <c r="F37" s="174">
        <v>2</v>
      </c>
      <c r="G37" s="174"/>
      <c r="H37" s="174" t="s">
        <v>43</v>
      </c>
      <c r="I37" s="257">
        <v>5</v>
      </c>
      <c r="J37" s="173"/>
      <c r="K37" s="174"/>
      <c r="L37" s="34"/>
      <c r="M37" s="34"/>
      <c r="N37" s="35"/>
      <c r="O37" s="78"/>
      <c r="P37" s="34"/>
      <c r="Q37" s="34"/>
      <c r="R37" s="34"/>
      <c r="S37" s="80"/>
      <c r="T37" s="33"/>
      <c r="U37" s="34"/>
      <c r="V37" s="34"/>
      <c r="W37" s="34"/>
      <c r="X37" s="35"/>
      <c r="Y37" s="78"/>
      <c r="Z37" s="34"/>
      <c r="AA37" s="34"/>
      <c r="AB37" s="34"/>
      <c r="AC37" s="80"/>
      <c r="AD37" s="33"/>
      <c r="AE37" s="34"/>
      <c r="AF37" s="34"/>
      <c r="AG37" s="34"/>
      <c r="AH37" s="35"/>
      <c r="AI37" s="260"/>
      <c r="AJ37" s="34"/>
      <c r="AK37" s="34"/>
      <c r="AL37" s="34"/>
      <c r="AM37" s="35"/>
      <c r="AN37" s="336" t="s">
        <v>150</v>
      </c>
      <c r="AO37" s="327" t="s">
        <v>149</v>
      </c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</row>
    <row r="38" spans="1:143" s="20" customFormat="1" ht="12.75" customHeight="1" x14ac:dyDescent="0.2">
      <c r="A38" s="187" t="s">
        <v>167</v>
      </c>
      <c r="B38" s="190" t="s">
        <v>57</v>
      </c>
      <c r="C38" s="193" t="s">
        <v>220</v>
      </c>
      <c r="D38" s="199"/>
      <c r="E38" s="196"/>
      <c r="F38" s="174"/>
      <c r="G38" s="174"/>
      <c r="H38" s="174"/>
      <c r="I38" s="257"/>
      <c r="J38" s="33"/>
      <c r="K38" s="34"/>
      <c r="L38" s="34"/>
      <c r="M38" s="34"/>
      <c r="N38" s="35"/>
      <c r="O38" s="78"/>
      <c r="P38" s="34"/>
      <c r="Q38" s="34"/>
      <c r="R38" s="34"/>
      <c r="S38" s="80"/>
      <c r="T38" s="33">
        <v>2</v>
      </c>
      <c r="U38" s="34">
        <v>2</v>
      </c>
      <c r="V38" s="34"/>
      <c r="W38" s="34" t="s">
        <v>43</v>
      </c>
      <c r="X38" s="35">
        <v>5</v>
      </c>
      <c r="Y38" s="78"/>
      <c r="Z38" s="34"/>
      <c r="AA38" s="34"/>
      <c r="AB38" s="34"/>
      <c r="AC38" s="80"/>
      <c r="AD38" s="33"/>
      <c r="AE38" s="34"/>
      <c r="AF38" s="34"/>
      <c r="AG38" s="34"/>
      <c r="AH38" s="35"/>
      <c r="AI38" s="260"/>
      <c r="AJ38" s="34"/>
      <c r="AK38" s="34"/>
      <c r="AL38" s="34"/>
      <c r="AM38" s="35"/>
      <c r="AN38" s="373" t="s">
        <v>278</v>
      </c>
      <c r="AO38" s="328" t="s">
        <v>273</v>
      </c>
    </row>
    <row r="39" spans="1:143" s="16" customFormat="1" ht="12.75" customHeight="1" thickBot="1" x14ac:dyDescent="0.25">
      <c r="A39" s="188" t="s">
        <v>168</v>
      </c>
      <c r="B39" s="191" t="s">
        <v>50</v>
      </c>
      <c r="C39" s="194" t="s">
        <v>221</v>
      </c>
      <c r="D39" s="200"/>
      <c r="E39" s="197"/>
      <c r="F39" s="184"/>
      <c r="G39" s="184"/>
      <c r="H39" s="184"/>
      <c r="I39" s="258"/>
      <c r="J39" s="44">
        <v>1</v>
      </c>
      <c r="K39" s="45">
        <v>2</v>
      </c>
      <c r="L39" s="45"/>
      <c r="M39" s="45" t="s">
        <v>43</v>
      </c>
      <c r="N39" s="46">
        <v>4</v>
      </c>
      <c r="O39" s="177"/>
      <c r="P39" s="45"/>
      <c r="Q39" s="45"/>
      <c r="R39" s="45"/>
      <c r="S39" s="115"/>
      <c r="T39" s="44"/>
      <c r="U39" s="45"/>
      <c r="V39" s="45"/>
      <c r="W39" s="45"/>
      <c r="X39" s="46"/>
      <c r="Y39" s="177"/>
      <c r="Z39" s="45"/>
      <c r="AA39" s="45"/>
      <c r="AB39" s="45"/>
      <c r="AC39" s="115"/>
      <c r="AD39" s="44"/>
      <c r="AE39" s="45"/>
      <c r="AF39" s="45"/>
      <c r="AG39" s="45"/>
      <c r="AH39" s="46"/>
      <c r="AI39" s="261"/>
      <c r="AJ39" s="45"/>
      <c r="AK39" s="45"/>
      <c r="AL39" s="45"/>
      <c r="AM39" s="46"/>
      <c r="AN39" s="357" t="s">
        <v>135</v>
      </c>
      <c r="AO39" s="329" t="s">
        <v>51</v>
      </c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</row>
    <row r="40" spans="1:143" s="54" customFormat="1" ht="12.75" customHeight="1" thickBot="1" x14ac:dyDescent="0.25">
      <c r="A40" s="178"/>
      <c r="B40" s="179" t="s">
        <v>87</v>
      </c>
      <c r="C40" s="179"/>
      <c r="D40" s="180">
        <f>SUM(I40,N40,S40,X40,AC40,AH40,AM40)</f>
        <v>33</v>
      </c>
      <c r="E40" s="181">
        <f>SUM(E33:E39)</f>
        <v>2</v>
      </c>
      <c r="F40" s="182">
        <f t="shared" ref="F40:I40" si="0">SUM(F33:F39)</f>
        <v>2</v>
      </c>
      <c r="G40" s="182">
        <f t="shared" si="0"/>
        <v>0</v>
      </c>
      <c r="H40" s="183"/>
      <c r="I40" s="182">
        <f t="shared" si="0"/>
        <v>5</v>
      </c>
      <c r="J40" s="181">
        <f>SUM(J33:J39)</f>
        <v>1</v>
      </c>
      <c r="K40" s="182">
        <f t="shared" ref="K40" si="1">SUM(K33:K39)</f>
        <v>2</v>
      </c>
      <c r="L40" s="182">
        <f t="shared" ref="L40" si="2">SUM(L33:L39)</f>
        <v>0</v>
      </c>
      <c r="M40" s="183"/>
      <c r="N40" s="182">
        <f t="shared" ref="N40" si="3">SUM(N33:N39)</f>
        <v>4</v>
      </c>
      <c r="O40" s="181">
        <f>SUM(O33:O39)</f>
        <v>5</v>
      </c>
      <c r="P40" s="182">
        <f t="shared" ref="P40" si="4">SUM(P33:P39)</f>
        <v>3</v>
      </c>
      <c r="Q40" s="182">
        <f t="shared" ref="Q40" si="5">SUM(Q33:Q39)</f>
        <v>0</v>
      </c>
      <c r="R40" s="183"/>
      <c r="S40" s="182">
        <f t="shared" ref="S40" si="6">SUM(S33:S39)</f>
        <v>10</v>
      </c>
      <c r="T40" s="181">
        <f>SUM(T33:T39)</f>
        <v>2</v>
      </c>
      <c r="U40" s="182">
        <f t="shared" ref="U40" si="7">SUM(U33:U39)</f>
        <v>2</v>
      </c>
      <c r="V40" s="182">
        <f t="shared" ref="V40" si="8">SUM(V33:V39)</f>
        <v>0</v>
      </c>
      <c r="W40" s="183"/>
      <c r="X40" s="182">
        <f t="shared" ref="X40" si="9">SUM(X33:X39)</f>
        <v>5</v>
      </c>
      <c r="Y40" s="181">
        <f>SUM(Y33:Y39)</f>
        <v>2</v>
      </c>
      <c r="Z40" s="182">
        <f t="shared" ref="Z40" si="10">SUM(Z33:Z39)</f>
        <v>1</v>
      </c>
      <c r="AA40" s="182">
        <f t="shared" ref="AA40" si="11">SUM(AA33:AA39)</f>
        <v>0</v>
      </c>
      <c r="AB40" s="183"/>
      <c r="AC40" s="182">
        <f t="shared" ref="AC40" si="12">SUM(AC33:AC39)</f>
        <v>4</v>
      </c>
      <c r="AD40" s="181">
        <f>SUM(AD33:AD39)</f>
        <v>2</v>
      </c>
      <c r="AE40" s="182">
        <f t="shared" ref="AE40" si="13">SUM(AE33:AE39)</f>
        <v>1</v>
      </c>
      <c r="AF40" s="182">
        <f t="shared" ref="AF40" si="14">SUM(AF33:AF39)</f>
        <v>0</v>
      </c>
      <c r="AG40" s="183"/>
      <c r="AH40" s="182">
        <f t="shared" ref="AH40" si="15">SUM(AH33:AH39)</f>
        <v>5</v>
      </c>
      <c r="AI40" s="181">
        <f>SUM(AI33:AI39)</f>
        <v>0</v>
      </c>
      <c r="AJ40" s="182">
        <f t="shared" ref="AJ40" si="16">SUM(AJ33:AJ39)</f>
        <v>0</v>
      </c>
      <c r="AK40" s="182">
        <f t="shared" ref="AK40" si="17">SUM(AK33:AK39)</f>
        <v>0</v>
      </c>
      <c r="AL40" s="183"/>
      <c r="AM40" s="182">
        <f t="shared" ref="AM40" si="18">SUM(AM33:AM39)</f>
        <v>0</v>
      </c>
      <c r="AN40" s="355"/>
      <c r="AO40" s="325"/>
    </row>
    <row r="41" spans="1:143" ht="16.5" thickBot="1" x14ac:dyDescent="0.3">
      <c r="A41" s="307" t="s">
        <v>6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39"/>
      <c r="AO41" s="330"/>
    </row>
    <row r="42" spans="1:143" s="20" customFormat="1" ht="12.75" customHeight="1" x14ac:dyDescent="0.2">
      <c r="A42" s="291" t="s">
        <v>169</v>
      </c>
      <c r="B42" s="296" t="s">
        <v>52</v>
      </c>
      <c r="C42" s="291" t="s">
        <v>52</v>
      </c>
      <c r="D42" s="286"/>
      <c r="E42" s="170">
        <v>1</v>
      </c>
      <c r="F42" s="171">
        <v>2</v>
      </c>
      <c r="G42" s="171"/>
      <c r="H42" s="171" t="s">
        <v>43</v>
      </c>
      <c r="I42" s="172">
        <v>4</v>
      </c>
      <c r="J42" s="30"/>
      <c r="K42" s="23"/>
      <c r="L42" s="23"/>
      <c r="M42" s="23"/>
      <c r="N42" s="79"/>
      <c r="O42" s="24"/>
      <c r="P42" s="23"/>
      <c r="Q42" s="23"/>
      <c r="R42" s="23"/>
      <c r="S42" s="25"/>
      <c r="T42" s="30"/>
      <c r="U42" s="23"/>
      <c r="V42" s="23"/>
      <c r="W42" s="23"/>
      <c r="X42" s="79"/>
      <c r="Y42" s="24"/>
      <c r="Z42" s="23"/>
      <c r="AA42" s="23"/>
      <c r="AB42" s="23"/>
      <c r="AC42" s="25"/>
      <c r="AD42" s="30"/>
      <c r="AE42" s="23"/>
      <c r="AF42" s="23"/>
      <c r="AG42" s="23"/>
      <c r="AH42" s="79"/>
      <c r="AI42" s="259"/>
      <c r="AJ42" s="23"/>
      <c r="AK42" s="23"/>
      <c r="AL42" s="23"/>
      <c r="AM42" s="25"/>
      <c r="AN42" s="374" t="s">
        <v>280</v>
      </c>
      <c r="AO42" s="331" t="s">
        <v>53</v>
      </c>
    </row>
    <row r="43" spans="1:143" s="20" customFormat="1" ht="12.75" customHeight="1" x14ac:dyDescent="0.2">
      <c r="A43" s="292" t="s">
        <v>170</v>
      </c>
      <c r="B43" s="297" t="s">
        <v>54</v>
      </c>
      <c r="C43" s="292" t="s">
        <v>222</v>
      </c>
      <c r="D43" s="287"/>
      <c r="E43" s="173"/>
      <c r="F43" s="174"/>
      <c r="G43" s="174"/>
      <c r="H43" s="174"/>
      <c r="I43" s="175"/>
      <c r="J43" s="78"/>
      <c r="K43" s="34"/>
      <c r="L43" s="34"/>
      <c r="M43" s="34"/>
      <c r="N43" s="80"/>
      <c r="O43" s="173">
        <v>2</v>
      </c>
      <c r="P43" s="174">
        <v>2</v>
      </c>
      <c r="Q43" s="34"/>
      <c r="R43" s="34" t="s">
        <v>43</v>
      </c>
      <c r="S43" s="35">
        <v>5</v>
      </c>
      <c r="T43" s="78"/>
      <c r="U43" s="34"/>
      <c r="V43" s="34"/>
      <c r="W43" s="34"/>
      <c r="X43" s="80"/>
      <c r="Y43" s="33"/>
      <c r="Z43" s="34"/>
      <c r="AA43" s="34"/>
      <c r="AB43" s="34"/>
      <c r="AC43" s="35"/>
      <c r="AD43" s="78"/>
      <c r="AE43" s="34"/>
      <c r="AF43" s="34"/>
      <c r="AG43" s="34"/>
      <c r="AH43" s="80"/>
      <c r="AI43" s="260"/>
      <c r="AJ43" s="34"/>
      <c r="AK43" s="34"/>
      <c r="AL43" s="34"/>
      <c r="AM43" s="35"/>
      <c r="AN43" s="374" t="s">
        <v>278</v>
      </c>
      <c r="AO43" s="323" t="s">
        <v>40</v>
      </c>
    </row>
    <row r="44" spans="1:143" s="20" customFormat="1" ht="12.75" customHeight="1" x14ac:dyDescent="0.2">
      <c r="A44" s="293" t="s">
        <v>268</v>
      </c>
      <c r="B44" s="298" t="s">
        <v>55</v>
      </c>
      <c r="C44" s="293" t="s">
        <v>223</v>
      </c>
      <c r="D44" s="288"/>
      <c r="E44" s="275"/>
      <c r="F44" s="238"/>
      <c r="G44" s="238"/>
      <c r="H44" s="238"/>
      <c r="I44" s="276"/>
      <c r="J44" s="39"/>
      <c r="K44" s="40"/>
      <c r="L44" s="40"/>
      <c r="M44" s="40"/>
      <c r="N44" s="100"/>
      <c r="O44" s="42"/>
      <c r="P44" s="40"/>
      <c r="Q44" s="40"/>
      <c r="R44" s="40"/>
      <c r="S44" s="41"/>
      <c r="T44" s="279">
        <v>2</v>
      </c>
      <c r="U44" s="238">
        <v>2</v>
      </c>
      <c r="V44" s="40"/>
      <c r="W44" s="40" t="s">
        <v>43</v>
      </c>
      <c r="X44" s="100">
        <v>5</v>
      </c>
      <c r="Y44" s="42"/>
      <c r="Z44" s="40"/>
      <c r="AA44" s="40"/>
      <c r="AB44" s="40"/>
      <c r="AC44" s="41"/>
      <c r="AD44" s="39"/>
      <c r="AE44" s="40"/>
      <c r="AF44" s="40"/>
      <c r="AG44" s="40"/>
      <c r="AH44" s="100"/>
      <c r="AI44" s="277"/>
      <c r="AJ44" s="40"/>
      <c r="AK44" s="40"/>
      <c r="AL44" s="40"/>
      <c r="AM44" s="41"/>
      <c r="AN44" s="374" t="s">
        <v>278</v>
      </c>
      <c r="AO44" s="323" t="s">
        <v>40</v>
      </c>
    </row>
    <row r="45" spans="1:143" s="20" customFormat="1" ht="12.75" customHeight="1" x14ac:dyDescent="0.2">
      <c r="A45" s="292" t="s">
        <v>275</v>
      </c>
      <c r="B45" s="297" t="s">
        <v>95</v>
      </c>
      <c r="C45" s="292" t="s">
        <v>274</v>
      </c>
      <c r="D45" s="287"/>
      <c r="E45" s="173"/>
      <c r="F45" s="174"/>
      <c r="G45" s="174"/>
      <c r="H45" s="174"/>
      <c r="I45" s="175"/>
      <c r="J45" s="78"/>
      <c r="K45" s="34"/>
      <c r="L45" s="34"/>
      <c r="M45" s="34"/>
      <c r="N45" s="80"/>
      <c r="O45" s="33"/>
      <c r="P45" s="34"/>
      <c r="Q45" s="34"/>
      <c r="R45" s="34"/>
      <c r="S45" s="35"/>
      <c r="T45" s="78"/>
      <c r="U45" s="34"/>
      <c r="V45" s="34"/>
      <c r="W45" s="34"/>
      <c r="X45" s="80"/>
      <c r="Y45" s="173">
        <v>1</v>
      </c>
      <c r="Z45" s="174">
        <v>2</v>
      </c>
      <c r="AA45" s="34">
        <v>1</v>
      </c>
      <c r="AB45" s="34" t="s">
        <v>43</v>
      </c>
      <c r="AC45" s="35">
        <v>4</v>
      </c>
      <c r="AD45" s="78"/>
      <c r="AE45" s="34"/>
      <c r="AF45" s="34"/>
      <c r="AG45" s="34"/>
      <c r="AH45" s="80"/>
      <c r="AI45" s="260"/>
      <c r="AJ45" s="34"/>
      <c r="AK45" s="34"/>
      <c r="AL45" s="34"/>
      <c r="AM45" s="35"/>
      <c r="AN45" s="374" t="s">
        <v>280</v>
      </c>
      <c r="AO45" s="332" t="s">
        <v>56</v>
      </c>
    </row>
    <row r="46" spans="1:143" s="20" customFormat="1" ht="12.75" customHeight="1" x14ac:dyDescent="0.2">
      <c r="A46" s="292" t="s">
        <v>171</v>
      </c>
      <c r="B46" s="297" t="s">
        <v>58</v>
      </c>
      <c r="C46" s="292" t="s">
        <v>224</v>
      </c>
      <c r="D46" s="287"/>
      <c r="E46" s="173">
        <v>2</v>
      </c>
      <c r="F46" s="174">
        <v>1</v>
      </c>
      <c r="G46" s="174"/>
      <c r="H46" s="174" t="s">
        <v>43</v>
      </c>
      <c r="I46" s="175">
        <v>5</v>
      </c>
      <c r="J46" s="78"/>
      <c r="K46" s="34"/>
      <c r="L46" s="34"/>
      <c r="M46" s="34"/>
      <c r="N46" s="80"/>
      <c r="O46" s="33"/>
      <c r="P46" s="34"/>
      <c r="Q46" s="34"/>
      <c r="R46" s="34"/>
      <c r="S46" s="35"/>
      <c r="T46" s="78"/>
      <c r="U46" s="34"/>
      <c r="V46" s="34"/>
      <c r="W46" s="34"/>
      <c r="X46" s="80"/>
      <c r="Y46" s="33"/>
      <c r="Z46" s="34"/>
      <c r="AA46" s="34"/>
      <c r="AB46" s="34"/>
      <c r="AC46" s="35"/>
      <c r="AD46" s="78"/>
      <c r="AE46" s="34"/>
      <c r="AF46" s="34"/>
      <c r="AG46" s="34"/>
      <c r="AH46" s="80"/>
      <c r="AI46" s="260"/>
      <c r="AJ46" s="34"/>
      <c r="AK46" s="34"/>
      <c r="AL46" s="34"/>
      <c r="AM46" s="35"/>
      <c r="AN46" s="375" t="s">
        <v>279</v>
      </c>
      <c r="AO46" s="332" t="s">
        <v>59</v>
      </c>
    </row>
    <row r="47" spans="1:143" s="20" customFormat="1" ht="12.75" customHeight="1" x14ac:dyDescent="0.2">
      <c r="A47" s="292" t="s">
        <v>172</v>
      </c>
      <c r="B47" s="297" t="s">
        <v>60</v>
      </c>
      <c r="C47" s="292" t="s">
        <v>225</v>
      </c>
      <c r="D47" s="287"/>
      <c r="E47" s="173"/>
      <c r="F47" s="174"/>
      <c r="G47" s="174"/>
      <c r="H47" s="174"/>
      <c r="I47" s="175"/>
      <c r="J47" s="78"/>
      <c r="K47" s="34"/>
      <c r="L47" s="34"/>
      <c r="M47" s="34"/>
      <c r="N47" s="80"/>
      <c r="O47" s="33"/>
      <c r="P47" s="34"/>
      <c r="Q47" s="34"/>
      <c r="R47" s="34"/>
      <c r="S47" s="35"/>
      <c r="T47" s="196">
        <v>2</v>
      </c>
      <c r="U47" s="174">
        <v>2</v>
      </c>
      <c r="V47" s="34"/>
      <c r="W47" s="34" t="s">
        <v>43</v>
      </c>
      <c r="X47" s="80">
        <v>6</v>
      </c>
      <c r="Y47" s="173"/>
      <c r="Z47" s="174"/>
      <c r="AA47" s="34"/>
      <c r="AB47" s="34"/>
      <c r="AC47" s="35"/>
      <c r="AD47" s="196"/>
      <c r="AE47" s="174"/>
      <c r="AF47" s="34"/>
      <c r="AG47" s="34"/>
      <c r="AH47" s="80"/>
      <c r="AI47" s="260"/>
      <c r="AJ47" s="34"/>
      <c r="AK47" s="34"/>
      <c r="AL47" s="34"/>
      <c r="AM47" s="35"/>
      <c r="AN47" s="374" t="s">
        <v>280</v>
      </c>
      <c r="AO47" s="332" t="s">
        <v>61</v>
      </c>
    </row>
    <row r="48" spans="1:143" s="20" customFormat="1" ht="12.75" customHeight="1" x14ac:dyDescent="0.2">
      <c r="A48" s="294" t="s">
        <v>173</v>
      </c>
      <c r="B48" s="299" t="s">
        <v>99</v>
      </c>
      <c r="C48" s="294" t="s">
        <v>226</v>
      </c>
      <c r="D48" s="289"/>
      <c r="E48" s="284"/>
      <c r="F48" s="236"/>
      <c r="G48" s="236"/>
      <c r="H48" s="236"/>
      <c r="I48" s="285"/>
      <c r="J48" s="61"/>
      <c r="K48" s="57"/>
      <c r="L48" s="57"/>
      <c r="M48" s="57"/>
      <c r="N48" s="281"/>
      <c r="O48" s="59">
        <v>3</v>
      </c>
      <c r="P48" s="57">
        <v>0</v>
      </c>
      <c r="Q48" s="57"/>
      <c r="R48" s="57" t="s">
        <v>43</v>
      </c>
      <c r="S48" s="60">
        <v>4</v>
      </c>
      <c r="T48" s="61"/>
      <c r="U48" s="57"/>
      <c r="V48" s="57"/>
      <c r="W48" s="57"/>
      <c r="X48" s="281"/>
      <c r="Y48" s="59"/>
      <c r="Z48" s="57"/>
      <c r="AA48" s="57"/>
      <c r="AB48" s="57"/>
      <c r="AC48" s="60"/>
      <c r="AD48" s="61"/>
      <c r="AE48" s="57"/>
      <c r="AF48" s="57"/>
      <c r="AG48" s="57"/>
      <c r="AH48" s="281"/>
      <c r="AI48" s="282"/>
      <c r="AJ48" s="57"/>
      <c r="AK48" s="57"/>
      <c r="AL48" s="57"/>
      <c r="AM48" s="60"/>
      <c r="AN48" s="374" t="s">
        <v>278</v>
      </c>
      <c r="AO48" s="332" t="s">
        <v>136</v>
      </c>
    </row>
    <row r="49" spans="1:41" s="20" customFormat="1" ht="12.75" customHeight="1" x14ac:dyDescent="0.2">
      <c r="A49" s="292" t="s">
        <v>174</v>
      </c>
      <c r="B49" s="297" t="s">
        <v>62</v>
      </c>
      <c r="C49" s="292" t="s">
        <v>227</v>
      </c>
      <c r="D49" s="287"/>
      <c r="E49" s="173"/>
      <c r="F49" s="174"/>
      <c r="G49" s="174"/>
      <c r="H49" s="174"/>
      <c r="I49" s="175"/>
      <c r="J49" s="78"/>
      <c r="K49" s="34"/>
      <c r="L49" s="34"/>
      <c r="M49" s="34"/>
      <c r="N49" s="80"/>
      <c r="O49" s="33">
        <v>2</v>
      </c>
      <c r="P49" s="34">
        <v>2</v>
      </c>
      <c r="Q49" s="34"/>
      <c r="R49" s="34" t="s">
        <v>96</v>
      </c>
      <c r="S49" s="35">
        <v>6</v>
      </c>
      <c r="T49" s="78"/>
      <c r="U49" s="34"/>
      <c r="V49" s="34"/>
      <c r="W49" s="34"/>
      <c r="X49" s="80"/>
      <c r="Y49" s="33"/>
      <c r="Z49" s="34"/>
      <c r="AA49" s="34"/>
      <c r="AB49" s="34"/>
      <c r="AC49" s="35"/>
      <c r="AD49" s="78"/>
      <c r="AE49" s="34"/>
      <c r="AF49" s="34"/>
      <c r="AG49" s="34"/>
      <c r="AH49" s="80"/>
      <c r="AI49" s="260"/>
      <c r="AJ49" s="34"/>
      <c r="AK49" s="34"/>
      <c r="AL49" s="34"/>
      <c r="AM49" s="35"/>
      <c r="AN49" s="375" t="s">
        <v>279</v>
      </c>
      <c r="AO49" s="340" t="s">
        <v>276</v>
      </c>
    </row>
    <row r="50" spans="1:41" s="20" customFormat="1" ht="12.75" customHeight="1" thickBot="1" x14ac:dyDescent="0.25">
      <c r="A50" s="295" t="s">
        <v>175</v>
      </c>
      <c r="B50" s="300" t="s">
        <v>63</v>
      </c>
      <c r="C50" s="295" t="s">
        <v>228</v>
      </c>
      <c r="D50" s="290" t="s">
        <v>141</v>
      </c>
      <c r="E50" s="262"/>
      <c r="F50" s="184"/>
      <c r="G50" s="184"/>
      <c r="H50" s="184"/>
      <c r="I50" s="185"/>
      <c r="J50" s="177"/>
      <c r="K50" s="45"/>
      <c r="L50" s="45"/>
      <c r="M50" s="45"/>
      <c r="N50" s="115"/>
      <c r="O50" s="44"/>
      <c r="P50" s="45"/>
      <c r="Q50" s="45"/>
      <c r="R50" s="45"/>
      <c r="S50" s="46"/>
      <c r="T50" s="177"/>
      <c r="U50" s="45"/>
      <c r="V50" s="45"/>
      <c r="W50" s="45"/>
      <c r="X50" s="115"/>
      <c r="Y50" s="44"/>
      <c r="Z50" s="45"/>
      <c r="AA50" s="45"/>
      <c r="AB50" s="45"/>
      <c r="AC50" s="46"/>
      <c r="AD50" s="177"/>
      <c r="AE50" s="45"/>
      <c r="AF50" s="45"/>
      <c r="AG50" s="45"/>
      <c r="AH50" s="115"/>
      <c r="AI50" s="44">
        <v>0</v>
      </c>
      <c r="AJ50" s="45"/>
      <c r="AK50" s="45" t="s">
        <v>97</v>
      </c>
      <c r="AL50" s="45">
        <v>0</v>
      </c>
      <c r="AM50" s="46"/>
      <c r="AN50" s="374" t="s">
        <v>278</v>
      </c>
      <c r="AO50" s="324" t="s">
        <v>40</v>
      </c>
    </row>
    <row r="51" spans="1:41" s="54" customFormat="1" ht="12.75" customHeight="1" thickBot="1" x14ac:dyDescent="0.25">
      <c r="A51" s="283"/>
      <c r="B51" s="301" t="s">
        <v>87</v>
      </c>
      <c r="C51" s="62"/>
      <c r="D51" s="63">
        <f>SUM(I51,N51,S51,X51,AC51,AH51,AM51)</f>
        <v>39</v>
      </c>
      <c r="E51" s="302">
        <f>SUM(E42:E50)</f>
        <v>3</v>
      </c>
      <c r="F51" s="302">
        <f>SUM(F42:F50)</f>
        <v>3</v>
      </c>
      <c r="G51" s="302">
        <f>SUM(G42:G50)</f>
        <v>0</v>
      </c>
      <c r="H51" s="302"/>
      <c r="I51" s="302">
        <f>SUM(I42:I50)</f>
        <v>9</v>
      </c>
      <c r="J51" s="302">
        <f>SUM(J42:J50)</f>
        <v>0</v>
      </c>
      <c r="K51" s="302">
        <f>SUM(K42:K50)</f>
        <v>0</v>
      </c>
      <c r="L51" s="302">
        <f>SUM(L42:L50)</f>
        <v>0</v>
      </c>
      <c r="M51" s="302"/>
      <c r="N51" s="302">
        <f>SUM(N42:N50)</f>
        <v>0</v>
      </c>
      <c r="O51" s="302">
        <f>SUM(O42:O50)</f>
        <v>7</v>
      </c>
      <c r="P51" s="302">
        <f>SUM(P42:P50)</f>
        <v>4</v>
      </c>
      <c r="Q51" s="302">
        <f>SUM(Q42:Q50)</f>
        <v>0</v>
      </c>
      <c r="R51" s="302"/>
      <c r="S51" s="302">
        <f>SUM(S42:S50)</f>
        <v>15</v>
      </c>
      <c r="T51" s="302">
        <f>SUM(T42:T50)</f>
        <v>4</v>
      </c>
      <c r="U51" s="302">
        <f>SUM(U42:U50)</f>
        <v>4</v>
      </c>
      <c r="V51" s="302">
        <f>SUM(V42:V50)</f>
        <v>0</v>
      </c>
      <c r="W51" s="302"/>
      <c r="X51" s="302">
        <f>SUM(X42:X50)</f>
        <v>11</v>
      </c>
      <c r="Y51" s="302">
        <f>SUM(Y42:Y50)</f>
        <v>1</v>
      </c>
      <c r="Z51" s="302">
        <f>SUM(Z42:Z50)</f>
        <v>2</v>
      </c>
      <c r="AA51" s="302">
        <f>SUM(AA42:AA50)</f>
        <v>1</v>
      </c>
      <c r="AB51" s="302"/>
      <c r="AC51" s="302">
        <f>SUM(AC42:AC50)</f>
        <v>4</v>
      </c>
      <c r="AD51" s="302">
        <f>SUM(AD42:AD50)</f>
        <v>0</v>
      </c>
      <c r="AE51" s="302">
        <f>SUM(AE42:AE50)</f>
        <v>0</v>
      </c>
      <c r="AF51" s="302">
        <f>SUM(AF42:AF50)</f>
        <v>0</v>
      </c>
      <c r="AG51" s="302"/>
      <c r="AH51" s="302">
        <f>SUM(AH42:AH50)</f>
        <v>0</v>
      </c>
      <c r="AI51" s="302">
        <f>SUM(AI42:AI50)</f>
        <v>0</v>
      </c>
      <c r="AJ51" s="302">
        <f>SUM(AJ42:AJ50)</f>
        <v>0</v>
      </c>
      <c r="AK51" s="302">
        <f>SUM(AK42:AK50)</f>
        <v>0</v>
      </c>
      <c r="AL51" s="302"/>
      <c r="AM51" s="302">
        <f>SUM(AM42:AM50)</f>
        <v>0</v>
      </c>
      <c r="AN51" s="355"/>
      <c r="AO51" s="333"/>
    </row>
    <row r="52" spans="1:41" s="265" customFormat="1" ht="16.5" thickBot="1" x14ac:dyDescent="0.3">
      <c r="A52" s="309" t="s">
        <v>7</v>
      </c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34"/>
      <c r="AO52" s="334"/>
    </row>
    <row r="53" spans="1:41" s="20" customFormat="1" ht="12.75" customHeight="1" x14ac:dyDescent="0.2">
      <c r="A53" s="186" t="s">
        <v>176</v>
      </c>
      <c r="B53" s="189" t="s">
        <v>64</v>
      </c>
      <c r="C53" s="192" t="s">
        <v>229</v>
      </c>
      <c r="D53" s="198"/>
      <c r="E53" s="24"/>
      <c r="F53" s="23"/>
      <c r="G53" s="23"/>
      <c r="H53" s="23"/>
      <c r="I53" s="25"/>
      <c r="J53" s="30"/>
      <c r="K53" s="23"/>
      <c r="L53" s="23"/>
      <c r="M53" s="23"/>
      <c r="N53" s="79"/>
      <c r="O53" s="24"/>
      <c r="P53" s="23"/>
      <c r="Q53" s="23"/>
      <c r="R53" s="23"/>
      <c r="S53" s="25"/>
      <c r="T53" s="30"/>
      <c r="U53" s="23"/>
      <c r="V53" s="23"/>
      <c r="W53" s="23"/>
      <c r="X53" s="79"/>
      <c r="Y53" s="24"/>
      <c r="Z53" s="23"/>
      <c r="AA53" s="23"/>
      <c r="AB53" s="23"/>
      <c r="AC53" s="25"/>
      <c r="AD53" s="30">
        <v>2</v>
      </c>
      <c r="AE53" s="23">
        <v>2</v>
      </c>
      <c r="AF53" s="23"/>
      <c r="AG53" s="23" t="s">
        <v>43</v>
      </c>
      <c r="AH53" s="79">
        <v>5</v>
      </c>
      <c r="AI53" s="259"/>
      <c r="AJ53" s="23"/>
      <c r="AK53" s="23"/>
      <c r="AL53" s="23"/>
      <c r="AM53" s="25"/>
      <c r="AN53" s="335" t="s">
        <v>280</v>
      </c>
      <c r="AO53" s="335" t="s">
        <v>56</v>
      </c>
    </row>
    <row r="54" spans="1:41" s="20" customFormat="1" ht="12.75" customHeight="1" x14ac:dyDescent="0.2">
      <c r="A54" s="187" t="s">
        <v>177</v>
      </c>
      <c r="B54" s="190" t="s">
        <v>66</v>
      </c>
      <c r="C54" s="193" t="s">
        <v>230</v>
      </c>
      <c r="D54" s="199"/>
      <c r="E54" s="33"/>
      <c r="F54" s="34"/>
      <c r="G54" s="34"/>
      <c r="H54" s="34"/>
      <c r="I54" s="35"/>
      <c r="J54" s="78"/>
      <c r="K54" s="34"/>
      <c r="L54" s="34"/>
      <c r="M54" s="34"/>
      <c r="N54" s="80"/>
      <c r="O54" s="33"/>
      <c r="P54" s="34"/>
      <c r="Q54" s="34"/>
      <c r="R54" s="34"/>
      <c r="S54" s="35"/>
      <c r="T54" s="78"/>
      <c r="U54" s="34"/>
      <c r="V54" s="34"/>
      <c r="W54" s="34"/>
      <c r="X54" s="80"/>
      <c r="Y54" s="33">
        <v>4</v>
      </c>
      <c r="Z54" s="34">
        <v>0</v>
      </c>
      <c r="AA54" s="34"/>
      <c r="AB54" s="34" t="s">
        <v>43</v>
      </c>
      <c r="AC54" s="35">
        <v>5</v>
      </c>
      <c r="AD54" s="78"/>
      <c r="AE54" s="34"/>
      <c r="AF54" s="34"/>
      <c r="AG54" s="34"/>
      <c r="AH54" s="80"/>
      <c r="AI54" s="260"/>
      <c r="AJ54" s="34"/>
      <c r="AK54" s="34"/>
      <c r="AL54" s="34"/>
      <c r="AM54" s="35"/>
      <c r="AN54" s="336" t="s">
        <v>278</v>
      </c>
      <c r="AO54" s="336" t="s">
        <v>67</v>
      </c>
    </row>
    <row r="55" spans="1:41" s="20" customFormat="1" ht="12.75" customHeight="1" x14ac:dyDescent="0.25">
      <c r="A55" s="187" t="s">
        <v>178</v>
      </c>
      <c r="B55" s="190" t="s">
        <v>68</v>
      </c>
      <c r="C55" s="203" t="s">
        <v>231</v>
      </c>
      <c r="D55" s="199"/>
      <c r="E55" s="33"/>
      <c r="F55" s="34"/>
      <c r="G55" s="34"/>
      <c r="H55" s="34"/>
      <c r="I55" s="35"/>
      <c r="J55" s="78"/>
      <c r="K55" s="34"/>
      <c r="L55" s="34"/>
      <c r="M55" s="34"/>
      <c r="N55" s="80"/>
      <c r="O55" s="33"/>
      <c r="P55" s="34"/>
      <c r="Q55" s="34"/>
      <c r="R55" s="34"/>
      <c r="S55" s="35"/>
      <c r="T55" s="78"/>
      <c r="U55" s="34"/>
      <c r="V55" s="34"/>
      <c r="W55" s="34"/>
      <c r="X55" s="80"/>
      <c r="Y55" s="33">
        <v>1</v>
      </c>
      <c r="Z55" s="34">
        <v>2</v>
      </c>
      <c r="AA55" s="34"/>
      <c r="AB55" s="34" t="s">
        <v>43</v>
      </c>
      <c r="AC55" s="35">
        <v>5</v>
      </c>
      <c r="AD55" s="78"/>
      <c r="AE55" s="34"/>
      <c r="AF55" s="34"/>
      <c r="AG55" s="34"/>
      <c r="AH55" s="80"/>
      <c r="AI55" s="260"/>
      <c r="AJ55" s="34"/>
      <c r="AK55" s="34"/>
      <c r="AL55" s="34"/>
      <c r="AM55" s="35"/>
      <c r="AN55" s="376" t="s">
        <v>277</v>
      </c>
      <c r="AO55" s="336" t="s">
        <v>35</v>
      </c>
    </row>
    <row r="56" spans="1:41" s="20" customFormat="1" ht="12.75" customHeight="1" x14ac:dyDescent="0.2">
      <c r="A56" s="187" t="s">
        <v>179</v>
      </c>
      <c r="B56" s="190" t="s">
        <v>154</v>
      </c>
      <c r="C56" s="193" t="s">
        <v>232</v>
      </c>
      <c r="D56" s="199"/>
      <c r="E56" s="33"/>
      <c r="F56" s="34"/>
      <c r="G56" s="34"/>
      <c r="H56" s="34"/>
      <c r="I56" s="35"/>
      <c r="J56" s="78"/>
      <c r="K56" s="34"/>
      <c r="L56" s="34"/>
      <c r="M56" s="34"/>
      <c r="N56" s="80"/>
      <c r="O56" s="33"/>
      <c r="P56" s="34"/>
      <c r="Q56" s="34"/>
      <c r="R56" s="34"/>
      <c r="S56" s="35"/>
      <c r="T56" s="78"/>
      <c r="U56" s="34"/>
      <c r="V56" s="34"/>
      <c r="W56" s="34"/>
      <c r="X56" s="80"/>
      <c r="Y56" s="33">
        <v>4</v>
      </c>
      <c r="Z56" s="34">
        <v>0</v>
      </c>
      <c r="AA56" s="34"/>
      <c r="AB56" s="34" t="s">
        <v>43</v>
      </c>
      <c r="AC56" s="35">
        <v>4</v>
      </c>
      <c r="AD56" s="78"/>
      <c r="AE56" s="34"/>
      <c r="AF56" s="34"/>
      <c r="AG56" s="34"/>
      <c r="AH56" s="80"/>
      <c r="AI56" s="260"/>
      <c r="AJ56" s="34"/>
      <c r="AK56" s="34"/>
      <c r="AL56" s="34"/>
      <c r="AM56" s="35"/>
      <c r="AN56" s="336" t="s">
        <v>278</v>
      </c>
      <c r="AO56" s="336" t="s">
        <v>69</v>
      </c>
    </row>
    <row r="57" spans="1:41" s="20" customFormat="1" ht="12.75" customHeight="1" x14ac:dyDescent="0.2">
      <c r="A57" s="187" t="s">
        <v>180</v>
      </c>
      <c r="B57" s="190" t="s">
        <v>70</v>
      </c>
      <c r="C57" s="193" t="s">
        <v>233</v>
      </c>
      <c r="D57" s="199"/>
      <c r="E57" s="33"/>
      <c r="F57" s="34"/>
      <c r="G57" s="34"/>
      <c r="H57" s="34"/>
      <c r="I57" s="35"/>
      <c r="J57" s="78"/>
      <c r="K57" s="34"/>
      <c r="L57" s="34"/>
      <c r="M57" s="34"/>
      <c r="N57" s="80"/>
      <c r="O57" s="33"/>
      <c r="P57" s="34"/>
      <c r="Q57" s="34"/>
      <c r="R57" s="34"/>
      <c r="S57" s="35"/>
      <c r="T57" s="78"/>
      <c r="U57" s="34"/>
      <c r="V57" s="34"/>
      <c r="W57" s="34"/>
      <c r="X57" s="80"/>
      <c r="Y57" s="33"/>
      <c r="Z57" s="34"/>
      <c r="AA57" s="34"/>
      <c r="AB57" s="34"/>
      <c r="AC57" s="35"/>
      <c r="AD57" s="78">
        <v>2</v>
      </c>
      <c r="AE57" s="34">
        <v>2</v>
      </c>
      <c r="AF57" s="34"/>
      <c r="AG57" s="34" t="s">
        <v>43</v>
      </c>
      <c r="AH57" s="80">
        <v>5</v>
      </c>
      <c r="AI57" s="260"/>
      <c r="AJ57" s="34"/>
      <c r="AK57" s="34"/>
      <c r="AL57" s="34"/>
      <c r="AM57" s="35"/>
      <c r="AN57" s="336" t="s">
        <v>278</v>
      </c>
      <c r="AO57" s="336" t="s">
        <v>71</v>
      </c>
    </row>
    <row r="58" spans="1:41" s="20" customFormat="1" ht="12.75" customHeight="1" x14ac:dyDescent="0.2">
      <c r="A58" s="187" t="s">
        <v>181</v>
      </c>
      <c r="B58" s="190" t="s">
        <v>72</v>
      </c>
      <c r="C58" s="193" t="s">
        <v>234</v>
      </c>
      <c r="D58" s="204"/>
      <c r="E58" s="240"/>
      <c r="F58" s="239"/>
      <c r="G58" s="239"/>
      <c r="H58" s="239"/>
      <c r="I58" s="247"/>
      <c r="J58" s="251"/>
      <c r="K58" s="239"/>
      <c r="L58" s="239"/>
      <c r="M58" s="239"/>
      <c r="N58" s="244"/>
      <c r="O58" s="240"/>
      <c r="P58" s="239"/>
      <c r="Q58" s="239"/>
      <c r="R58" s="34"/>
      <c r="S58" s="84"/>
      <c r="T58" s="251">
        <v>2</v>
      </c>
      <c r="U58" s="239">
        <v>2</v>
      </c>
      <c r="V58" s="239"/>
      <c r="W58" s="34" t="s">
        <v>415</v>
      </c>
      <c r="X58" s="244">
        <v>6</v>
      </c>
      <c r="Y58" s="240"/>
      <c r="Z58" s="239"/>
      <c r="AA58" s="239"/>
      <c r="AB58" s="239"/>
      <c r="AC58" s="247"/>
      <c r="AD58" s="251"/>
      <c r="AE58" s="239"/>
      <c r="AF58" s="239"/>
      <c r="AG58" s="34"/>
      <c r="AH58" s="244"/>
      <c r="AI58" s="260"/>
      <c r="AJ58" s="34"/>
      <c r="AK58" s="34"/>
      <c r="AL58" s="34"/>
      <c r="AM58" s="35"/>
      <c r="AN58" s="336" t="s">
        <v>280</v>
      </c>
      <c r="AO58" s="336" t="s">
        <v>65</v>
      </c>
    </row>
    <row r="59" spans="1:41" s="20" customFormat="1" ht="12.75" customHeight="1" x14ac:dyDescent="0.2">
      <c r="A59" s="187" t="s">
        <v>182</v>
      </c>
      <c r="B59" s="190" t="s">
        <v>108</v>
      </c>
      <c r="C59" s="193" t="s">
        <v>235</v>
      </c>
      <c r="D59" s="204"/>
      <c r="E59" s="240"/>
      <c r="F59" s="239"/>
      <c r="G59" s="239"/>
      <c r="H59" s="34"/>
      <c r="I59" s="247"/>
      <c r="J59" s="251">
        <v>2</v>
      </c>
      <c r="K59" s="239">
        <v>1</v>
      </c>
      <c r="L59" s="239"/>
      <c r="M59" s="239" t="s">
        <v>109</v>
      </c>
      <c r="N59" s="244">
        <v>5</v>
      </c>
      <c r="O59" s="240"/>
      <c r="P59" s="239"/>
      <c r="Q59" s="239"/>
      <c r="R59" s="34"/>
      <c r="S59" s="84"/>
      <c r="T59" s="251"/>
      <c r="U59" s="239"/>
      <c r="V59" s="239"/>
      <c r="W59" s="239"/>
      <c r="X59" s="244"/>
      <c r="Y59" s="240"/>
      <c r="Z59" s="239"/>
      <c r="AA59" s="239"/>
      <c r="AB59" s="239"/>
      <c r="AC59" s="247"/>
      <c r="AD59" s="251"/>
      <c r="AE59" s="239"/>
      <c r="AF59" s="239"/>
      <c r="AG59" s="239"/>
      <c r="AH59" s="244"/>
      <c r="AI59" s="260"/>
      <c r="AJ59" s="34"/>
      <c r="AK59" s="34"/>
      <c r="AL59" s="34"/>
      <c r="AM59" s="35"/>
      <c r="AN59" s="336" t="s">
        <v>278</v>
      </c>
      <c r="AO59" s="336" t="s">
        <v>137</v>
      </c>
    </row>
    <row r="60" spans="1:41" s="20" customFormat="1" ht="12.75" customHeight="1" thickBot="1" x14ac:dyDescent="0.25">
      <c r="A60" s="188" t="s">
        <v>183</v>
      </c>
      <c r="B60" s="191" t="s">
        <v>73</v>
      </c>
      <c r="C60" s="194" t="s">
        <v>236</v>
      </c>
      <c r="D60" s="202" t="s">
        <v>141</v>
      </c>
      <c r="E60" s="248"/>
      <c r="F60" s="242"/>
      <c r="G60" s="242"/>
      <c r="H60" s="242"/>
      <c r="I60" s="249"/>
      <c r="J60" s="252"/>
      <c r="K60" s="242"/>
      <c r="L60" s="242"/>
      <c r="M60" s="242"/>
      <c r="N60" s="245"/>
      <c r="O60" s="248"/>
      <c r="P60" s="242"/>
      <c r="Q60" s="242"/>
      <c r="R60" s="45"/>
      <c r="S60" s="253"/>
      <c r="T60" s="252"/>
      <c r="U60" s="242"/>
      <c r="V60" s="242"/>
      <c r="W60" s="242"/>
      <c r="X60" s="245"/>
      <c r="Y60" s="248"/>
      <c r="Z60" s="242"/>
      <c r="AA60" s="242"/>
      <c r="AB60" s="242"/>
      <c r="AC60" s="249"/>
      <c r="AD60" s="177"/>
      <c r="AE60" s="45"/>
      <c r="AF60" s="45"/>
      <c r="AG60" s="45"/>
      <c r="AH60" s="115"/>
      <c r="AI60" s="44">
        <v>0</v>
      </c>
      <c r="AJ60" s="45">
        <v>0</v>
      </c>
      <c r="AK60" s="45"/>
      <c r="AL60" s="45" t="s">
        <v>97</v>
      </c>
      <c r="AM60" s="46">
        <v>0</v>
      </c>
      <c r="AN60" s="336" t="s">
        <v>278</v>
      </c>
      <c r="AO60" s="337" t="s">
        <v>67</v>
      </c>
    </row>
    <row r="61" spans="1:41" s="54" customFormat="1" ht="12.75" customHeight="1" thickBot="1" x14ac:dyDescent="0.25">
      <c r="A61" s="303"/>
      <c r="B61" s="304" t="s">
        <v>87</v>
      </c>
      <c r="C61" s="301"/>
      <c r="D61" s="63">
        <f>SUM(I61,N61,S61,X61,AC61,AH61,AM61)</f>
        <v>35</v>
      </c>
      <c r="E61" s="302">
        <f>SUM(E53:E60)</f>
        <v>0</v>
      </c>
      <c r="F61" s="302">
        <f t="shared" ref="F61:I61" si="19">SUM(F53:F60)</f>
        <v>0</v>
      </c>
      <c r="G61" s="302">
        <f t="shared" si="19"/>
        <v>0</v>
      </c>
      <c r="H61" s="302"/>
      <c r="I61" s="302">
        <f t="shared" si="19"/>
        <v>0</v>
      </c>
      <c r="J61" s="302">
        <f>SUM(J53:J60)</f>
        <v>2</v>
      </c>
      <c r="K61" s="302">
        <f t="shared" ref="K61" si="20">SUM(K53:K60)</f>
        <v>1</v>
      </c>
      <c r="L61" s="302">
        <f t="shared" ref="L61" si="21">SUM(L53:L60)</f>
        <v>0</v>
      </c>
      <c r="M61" s="302"/>
      <c r="N61" s="302">
        <f t="shared" ref="N61" si="22">SUM(N53:N60)</f>
        <v>5</v>
      </c>
      <c r="O61" s="302">
        <f>SUM(O53:O60)</f>
        <v>0</v>
      </c>
      <c r="P61" s="302">
        <f t="shared" ref="P61" si="23">SUM(P53:P60)</f>
        <v>0</v>
      </c>
      <c r="Q61" s="302">
        <f t="shared" ref="Q61" si="24">SUM(Q53:Q60)</f>
        <v>0</v>
      </c>
      <c r="R61" s="302"/>
      <c r="S61" s="302">
        <f t="shared" ref="S61" si="25">SUM(S53:S60)</f>
        <v>0</v>
      </c>
      <c r="T61" s="302">
        <f>SUM(T53:T60)</f>
        <v>2</v>
      </c>
      <c r="U61" s="302">
        <f t="shared" ref="U61" si="26">SUM(U53:U60)</f>
        <v>2</v>
      </c>
      <c r="V61" s="302">
        <f t="shared" ref="V61" si="27">SUM(V53:V60)</f>
        <v>0</v>
      </c>
      <c r="W61" s="302"/>
      <c r="X61" s="302">
        <f t="shared" ref="X61" si="28">SUM(X53:X60)</f>
        <v>6</v>
      </c>
      <c r="Y61" s="302">
        <f>SUM(Y53:Y60)</f>
        <v>9</v>
      </c>
      <c r="Z61" s="302">
        <f t="shared" ref="Z61" si="29">SUM(Z53:Z60)</f>
        <v>2</v>
      </c>
      <c r="AA61" s="302">
        <f t="shared" ref="AA61" si="30">SUM(AA53:AA60)</f>
        <v>0</v>
      </c>
      <c r="AB61" s="302"/>
      <c r="AC61" s="302">
        <f t="shared" ref="AC61" si="31">SUM(AC53:AC60)</f>
        <v>14</v>
      </c>
      <c r="AD61" s="302">
        <f>SUM(AD53:AD60)</f>
        <v>4</v>
      </c>
      <c r="AE61" s="302">
        <f t="shared" ref="AE61" si="32">SUM(AE53:AE60)</f>
        <v>4</v>
      </c>
      <c r="AF61" s="302">
        <f t="shared" ref="AF61" si="33">SUM(AF53:AF60)</f>
        <v>0</v>
      </c>
      <c r="AG61" s="302"/>
      <c r="AH61" s="302">
        <f t="shared" ref="AH61" si="34">SUM(AH53:AH60)</f>
        <v>10</v>
      </c>
      <c r="AI61" s="302">
        <f>SUM(AI53:AI60)</f>
        <v>0</v>
      </c>
      <c r="AJ61" s="302">
        <f t="shared" ref="AJ61" si="35">SUM(AJ53:AJ60)</f>
        <v>0</v>
      </c>
      <c r="AK61" s="302">
        <f t="shared" ref="AK61" si="36">SUM(AK53:AK60)</f>
        <v>0</v>
      </c>
      <c r="AL61" s="302"/>
      <c r="AM61" s="302">
        <f t="shared" ref="AM61" si="37">SUM(AM53:AM60)</f>
        <v>0</v>
      </c>
      <c r="AN61" s="355"/>
      <c r="AO61" s="338"/>
    </row>
    <row r="62" spans="1:41" s="265" customFormat="1" ht="16.5" thickBot="1" x14ac:dyDescent="0.3">
      <c r="A62" s="308" t="s">
        <v>100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39"/>
      <c r="AO62" s="339"/>
    </row>
    <row r="63" spans="1:41" s="20" customFormat="1" ht="12.75" customHeight="1" x14ac:dyDescent="0.2">
      <c r="A63" s="186" t="s">
        <v>184</v>
      </c>
      <c r="B63" s="189" t="s">
        <v>74</v>
      </c>
      <c r="C63" s="192" t="s">
        <v>237</v>
      </c>
      <c r="D63" s="206"/>
      <c r="E63" s="250"/>
      <c r="F63" s="22"/>
      <c r="G63" s="22"/>
      <c r="H63" s="23"/>
      <c r="I63" s="243"/>
      <c r="J63" s="21"/>
      <c r="K63" s="22"/>
      <c r="L63" s="22"/>
      <c r="M63" s="22"/>
      <c r="N63" s="246"/>
      <c r="O63" s="250"/>
      <c r="P63" s="22"/>
      <c r="Q63" s="22"/>
      <c r="R63" s="23"/>
      <c r="S63" s="243"/>
      <c r="T63" s="21"/>
      <c r="U63" s="22"/>
      <c r="V63" s="22"/>
      <c r="W63" s="22"/>
      <c r="X63" s="246"/>
      <c r="Y63" s="250">
        <v>0</v>
      </c>
      <c r="Z63" s="22">
        <v>4</v>
      </c>
      <c r="AA63" s="22"/>
      <c r="AB63" s="23" t="s">
        <v>96</v>
      </c>
      <c r="AC63" s="243">
        <v>5</v>
      </c>
      <c r="AD63" s="21"/>
      <c r="AE63" s="22"/>
      <c r="AF63" s="22"/>
      <c r="AG63" s="22"/>
      <c r="AH63" s="246"/>
      <c r="AI63" s="27"/>
      <c r="AJ63" s="23"/>
      <c r="AK63" s="23"/>
      <c r="AL63" s="23"/>
      <c r="AM63" s="79"/>
      <c r="AN63" s="358" t="s">
        <v>277</v>
      </c>
      <c r="AO63" s="331" t="s">
        <v>33</v>
      </c>
    </row>
    <row r="64" spans="1:41" s="20" customFormat="1" ht="12.75" customHeight="1" x14ac:dyDescent="0.2">
      <c r="A64" s="187" t="s">
        <v>416</v>
      </c>
      <c r="B64" s="369" t="s">
        <v>395</v>
      </c>
      <c r="C64" s="193" t="s">
        <v>238</v>
      </c>
      <c r="D64" s="204"/>
      <c r="E64" s="251"/>
      <c r="F64" s="239"/>
      <c r="G64" s="239"/>
      <c r="H64" s="34"/>
      <c r="I64" s="244"/>
      <c r="J64" s="240"/>
      <c r="K64" s="239"/>
      <c r="L64" s="239"/>
      <c r="M64" s="239"/>
      <c r="N64" s="247"/>
      <c r="O64" s="251"/>
      <c r="P64" s="239"/>
      <c r="Q64" s="239"/>
      <c r="R64" s="239"/>
      <c r="S64" s="244"/>
      <c r="T64" s="240"/>
      <c r="U64" s="239"/>
      <c r="V64" s="239"/>
      <c r="W64" s="34"/>
      <c r="X64" s="84"/>
      <c r="Y64" s="251"/>
      <c r="Z64" s="239"/>
      <c r="AA64" s="239"/>
      <c r="AB64" s="239"/>
      <c r="AC64" s="244"/>
      <c r="AD64" s="240">
        <v>1</v>
      </c>
      <c r="AE64" s="239">
        <v>2</v>
      </c>
      <c r="AF64" s="239"/>
      <c r="AG64" s="34" t="s">
        <v>96</v>
      </c>
      <c r="AH64" s="84">
        <v>4</v>
      </c>
      <c r="AI64" s="36"/>
      <c r="AJ64" s="34"/>
      <c r="AK64" s="34"/>
      <c r="AL64" s="34"/>
      <c r="AM64" s="80"/>
      <c r="AN64" s="374" t="s">
        <v>280</v>
      </c>
      <c r="AO64" s="340" t="s">
        <v>76</v>
      </c>
    </row>
    <row r="65" spans="1:143" s="20" customFormat="1" ht="12.75" customHeight="1" x14ac:dyDescent="0.2">
      <c r="A65" s="187" t="s">
        <v>185</v>
      </c>
      <c r="B65" s="190" t="s">
        <v>152</v>
      </c>
      <c r="C65" s="193" t="s">
        <v>239</v>
      </c>
      <c r="D65" s="204"/>
      <c r="E65" s="251"/>
      <c r="F65" s="239"/>
      <c r="G65" s="239"/>
      <c r="H65" s="239"/>
      <c r="I65" s="244"/>
      <c r="J65" s="240"/>
      <c r="K65" s="239"/>
      <c r="L65" s="239"/>
      <c r="M65" s="239"/>
      <c r="N65" s="247"/>
      <c r="O65" s="251">
        <v>2</v>
      </c>
      <c r="P65" s="239">
        <v>2</v>
      </c>
      <c r="Q65" s="239"/>
      <c r="R65" s="34" t="s">
        <v>43</v>
      </c>
      <c r="S65" s="244">
        <v>4</v>
      </c>
      <c r="T65" s="240"/>
      <c r="U65" s="239"/>
      <c r="V65" s="239"/>
      <c r="W65" s="34"/>
      <c r="X65" s="84"/>
      <c r="Y65" s="251"/>
      <c r="Z65" s="239"/>
      <c r="AA65" s="239"/>
      <c r="AB65" s="34"/>
      <c r="AC65" s="244"/>
      <c r="AD65" s="240"/>
      <c r="AE65" s="239"/>
      <c r="AF65" s="239"/>
      <c r="AG65" s="239"/>
      <c r="AH65" s="247"/>
      <c r="AI65" s="36"/>
      <c r="AJ65" s="34"/>
      <c r="AK65" s="34"/>
      <c r="AL65" s="34"/>
      <c r="AM65" s="80"/>
      <c r="AN65" s="374" t="s">
        <v>278</v>
      </c>
      <c r="AO65" s="340" t="s">
        <v>77</v>
      </c>
    </row>
    <row r="66" spans="1:143" s="20" customFormat="1" ht="12.75" customHeight="1" x14ac:dyDescent="0.2">
      <c r="A66" s="187" t="s">
        <v>186</v>
      </c>
      <c r="B66" s="190" t="s">
        <v>153</v>
      </c>
      <c r="C66" s="193" t="s">
        <v>240</v>
      </c>
      <c r="D66" s="204"/>
      <c r="E66" s="251"/>
      <c r="F66" s="239"/>
      <c r="G66" s="239"/>
      <c r="H66" s="239"/>
      <c r="I66" s="244"/>
      <c r="J66" s="240"/>
      <c r="K66" s="239"/>
      <c r="L66" s="239"/>
      <c r="M66" s="239"/>
      <c r="N66" s="247"/>
      <c r="O66" s="251"/>
      <c r="P66" s="239"/>
      <c r="Q66" s="239"/>
      <c r="R66" s="239"/>
      <c r="S66" s="244"/>
      <c r="T66" s="240"/>
      <c r="U66" s="239"/>
      <c r="V66" s="239"/>
      <c r="W66" s="34"/>
      <c r="X66" s="84"/>
      <c r="Y66" s="251"/>
      <c r="Z66" s="239"/>
      <c r="AA66" s="239"/>
      <c r="AB66" s="239"/>
      <c r="AC66" s="244"/>
      <c r="AD66" s="240">
        <v>3</v>
      </c>
      <c r="AE66" s="239">
        <v>0</v>
      </c>
      <c r="AF66" s="239"/>
      <c r="AG66" s="34" t="s">
        <v>43</v>
      </c>
      <c r="AH66" s="247">
        <v>4</v>
      </c>
      <c r="AI66" s="36"/>
      <c r="AJ66" s="34"/>
      <c r="AK66" s="34"/>
      <c r="AL66" s="34"/>
      <c r="AM66" s="80"/>
      <c r="AN66" s="374" t="s">
        <v>278</v>
      </c>
      <c r="AO66" s="340" t="s">
        <v>69</v>
      </c>
    </row>
    <row r="67" spans="1:143" s="20" customFormat="1" ht="12.75" customHeight="1" thickBot="1" x14ac:dyDescent="0.25">
      <c r="A67" s="188" t="s">
        <v>187</v>
      </c>
      <c r="B67" s="191" t="s">
        <v>78</v>
      </c>
      <c r="C67" s="205" t="s">
        <v>241</v>
      </c>
      <c r="D67" s="207"/>
      <c r="E67" s="177">
        <v>3</v>
      </c>
      <c r="F67" s="45">
        <v>0</v>
      </c>
      <c r="G67" s="241"/>
      <c r="H67" s="45" t="s">
        <v>43</v>
      </c>
      <c r="I67" s="115">
        <v>5</v>
      </c>
      <c r="J67" s="44"/>
      <c r="K67" s="45"/>
      <c r="L67" s="241"/>
      <c r="M67" s="45"/>
      <c r="N67" s="46"/>
      <c r="O67" s="252"/>
      <c r="P67" s="242"/>
      <c r="Q67" s="242"/>
      <c r="R67" s="242"/>
      <c r="S67" s="245"/>
      <c r="T67" s="248"/>
      <c r="U67" s="242"/>
      <c r="V67" s="242"/>
      <c r="W67" s="45"/>
      <c r="X67" s="253"/>
      <c r="Y67" s="252"/>
      <c r="Z67" s="242"/>
      <c r="AA67" s="242"/>
      <c r="AB67" s="242"/>
      <c r="AC67" s="245"/>
      <c r="AD67" s="248"/>
      <c r="AE67" s="242"/>
      <c r="AF67" s="242"/>
      <c r="AG67" s="242"/>
      <c r="AH67" s="249"/>
      <c r="AI67" s="47"/>
      <c r="AJ67" s="45"/>
      <c r="AK67" s="45"/>
      <c r="AL67" s="45"/>
      <c r="AM67" s="115"/>
      <c r="AN67" s="358" t="s">
        <v>138</v>
      </c>
      <c r="AO67" s="341" t="s">
        <v>79</v>
      </c>
    </row>
    <row r="68" spans="1:143" s="54" customFormat="1" ht="12.75" customHeight="1" thickBot="1" x14ac:dyDescent="0.25">
      <c r="A68" s="178"/>
      <c r="B68" s="179" t="s">
        <v>87</v>
      </c>
      <c r="C68" s="179"/>
      <c r="D68" s="180">
        <f>SUM(I68,N68,S68,X68,AC68,AH68,AM68)</f>
        <v>22</v>
      </c>
      <c r="E68" s="181">
        <f>SUM(E63:E67)</f>
        <v>3</v>
      </c>
      <c r="F68" s="182">
        <f t="shared" ref="F68:I68" si="38">SUM(F63:F67)</f>
        <v>0</v>
      </c>
      <c r="G68" s="182">
        <f t="shared" si="38"/>
        <v>0</v>
      </c>
      <c r="H68" s="183"/>
      <c r="I68" s="182">
        <f t="shared" si="38"/>
        <v>5</v>
      </c>
      <c r="J68" s="181">
        <f>SUM(J63:J67)</f>
        <v>0</v>
      </c>
      <c r="K68" s="182">
        <f t="shared" ref="K68" si="39">SUM(K63:K67)</f>
        <v>0</v>
      </c>
      <c r="L68" s="182">
        <f t="shared" ref="L68" si="40">SUM(L63:L67)</f>
        <v>0</v>
      </c>
      <c r="M68" s="183"/>
      <c r="N68" s="182">
        <f t="shared" ref="N68" si="41">SUM(N63:N67)</f>
        <v>0</v>
      </c>
      <c r="O68" s="181">
        <f>SUM(O63:O67)</f>
        <v>2</v>
      </c>
      <c r="P68" s="182">
        <f t="shared" ref="P68" si="42">SUM(P63:P67)</f>
        <v>2</v>
      </c>
      <c r="Q68" s="182">
        <f t="shared" ref="Q68" si="43">SUM(Q63:Q67)</f>
        <v>0</v>
      </c>
      <c r="R68" s="183"/>
      <c r="S68" s="182">
        <f t="shared" ref="S68" si="44">SUM(S63:S67)</f>
        <v>4</v>
      </c>
      <c r="T68" s="181">
        <f>SUM(T63:T67)</f>
        <v>0</v>
      </c>
      <c r="U68" s="182">
        <f t="shared" ref="U68" si="45">SUM(U63:U67)</f>
        <v>0</v>
      </c>
      <c r="V68" s="182">
        <f t="shared" ref="V68" si="46">SUM(V63:V67)</f>
        <v>0</v>
      </c>
      <c r="W68" s="183"/>
      <c r="X68" s="182">
        <f t="shared" ref="X68" si="47">SUM(X63:X67)</f>
        <v>0</v>
      </c>
      <c r="Y68" s="181">
        <f>SUM(Y63:Y67)</f>
        <v>0</v>
      </c>
      <c r="Z68" s="182">
        <f t="shared" ref="Z68" si="48">SUM(Z63:Z67)</f>
        <v>4</v>
      </c>
      <c r="AA68" s="182">
        <f t="shared" ref="AA68" si="49">SUM(AA63:AA67)</f>
        <v>0</v>
      </c>
      <c r="AB68" s="183"/>
      <c r="AC68" s="182">
        <f t="shared" ref="AC68" si="50">SUM(AC63:AC67)</f>
        <v>5</v>
      </c>
      <c r="AD68" s="181">
        <f>SUM(AD63:AD67)</f>
        <v>4</v>
      </c>
      <c r="AE68" s="182">
        <f t="shared" ref="AE68" si="51">SUM(AE63:AE67)</f>
        <v>2</v>
      </c>
      <c r="AF68" s="182">
        <f t="shared" ref="AF68" si="52">SUM(AF63:AF67)</f>
        <v>0</v>
      </c>
      <c r="AG68" s="183"/>
      <c r="AH68" s="182">
        <f t="shared" ref="AH68" si="53">SUM(AH63:AH67)</f>
        <v>8</v>
      </c>
      <c r="AI68" s="181">
        <f>SUM(AI63:AI67)</f>
        <v>0</v>
      </c>
      <c r="AJ68" s="182">
        <f t="shared" ref="AJ68" si="54">SUM(AJ63:AJ67)</f>
        <v>0</v>
      </c>
      <c r="AK68" s="182">
        <f t="shared" ref="AK68" si="55">SUM(AK63:AK67)</f>
        <v>0</v>
      </c>
      <c r="AL68" s="183"/>
      <c r="AM68" s="182">
        <f t="shared" ref="AM68" si="56">SUM(AM63:AM67)</f>
        <v>0</v>
      </c>
      <c r="AN68" s="359"/>
      <c r="AO68" s="342"/>
    </row>
    <row r="69" spans="1:143" ht="16.5" thickBot="1" x14ac:dyDescent="0.3">
      <c r="A69" s="305" t="s">
        <v>80</v>
      </c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54"/>
      <c r="AO69" s="321"/>
    </row>
    <row r="70" spans="1:143" s="31" customFormat="1" ht="12.75" customHeight="1" thickBot="1" x14ac:dyDescent="0.25">
      <c r="A70" s="26" t="s">
        <v>188</v>
      </c>
      <c r="B70" s="208" t="s">
        <v>81</v>
      </c>
      <c r="C70" s="167" t="s">
        <v>242</v>
      </c>
      <c r="D70" s="128"/>
      <c r="E70" s="170">
        <v>0</v>
      </c>
      <c r="F70" s="171">
        <v>2</v>
      </c>
      <c r="G70" s="171"/>
      <c r="H70" s="171" t="s">
        <v>96</v>
      </c>
      <c r="I70" s="172">
        <v>0</v>
      </c>
      <c r="J70" s="170"/>
      <c r="K70" s="171"/>
      <c r="L70" s="171"/>
      <c r="M70" s="237"/>
      <c r="N70" s="172"/>
      <c r="O70" s="170"/>
      <c r="P70" s="171"/>
      <c r="Q70" s="171"/>
      <c r="R70" s="171"/>
      <c r="S70" s="172"/>
      <c r="T70" s="27"/>
      <c r="U70" s="28"/>
      <c r="V70" s="28"/>
      <c r="W70" s="28"/>
      <c r="X70" s="29"/>
      <c r="Y70" s="30"/>
      <c r="Z70" s="23"/>
      <c r="AA70" s="23"/>
      <c r="AB70" s="23"/>
      <c r="AC70" s="25"/>
      <c r="AD70" s="24"/>
      <c r="AE70" s="23"/>
      <c r="AF70" s="23"/>
      <c r="AG70" s="23"/>
      <c r="AH70" s="25"/>
      <c r="AI70" s="24"/>
      <c r="AJ70" s="23"/>
      <c r="AK70" s="23"/>
      <c r="AL70" s="23"/>
      <c r="AM70" s="25"/>
      <c r="AN70" s="343" t="s">
        <v>82</v>
      </c>
      <c r="AO70" s="343" t="s">
        <v>83</v>
      </c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  <c r="CA70" s="267"/>
      <c r="CB70" s="267"/>
      <c r="CC70" s="267"/>
      <c r="CD70" s="267"/>
      <c r="CE70" s="267"/>
      <c r="CF70" s="267"/>
      <c r="CG70" s="267"/>
      <c r="CH70" s="267"/>
      <c r="CI70" s="267"/>
      <c r="CJ70" s="267"/>
      <c r="CK70" s="267"/>
      <c r="CL70" s="267"/>
      <c r="CM70" s="267"/>
      <c r="CN70" s="267"/>
      <c r="CO70" s="267"/>
      <c r="CP70" s="267"/>
      <c r="CQ70" s="267"/>
      <c r="CR70" s="267"/>
      <c r="CS70" s="267"/>
      <c r="CT70" s="267"/>
      <c r="CU70" s="267"/>
      <c r="CV70" s="267"/>
      <c r="CW70" s="267"/>
      <c r="CX70" s="267"/>
      <c r="CY70" s="267"/>
      <c r="CZ70" s="267"/>
      <c r="DA70" s="267"/>
      <c r="DB70" s="267"/>
      <c r="DC70" s="267"/>
      <c r="DD70" s="267"/>
      <c r="DE70" s="267"/>
      <c r="DF70" s="267"/>
      <c r="DG70" s="267"/>
      <c r="DH70" s="267"/>
      <c r="DI70" s="267"/>
      <c r="DJ70" s="267"/>
      <c r="DK70" s="267"/>
      <c r="DL70" s="267"/>
      <c r="DM70" s="267"/>
      <c r="DN70" s="267"/>
      <c r="DO70" s="267"/>
      <c r="DP70" s="267"/>
      <c r="DQ70" s="267"/>
      <c r="DR70" s="267"/>
      <c r="DS70" s="267"/>
      <c r="DT70" s="267"/>
      <c r="DU70" s="267"/>
      <c r="DV70" s="267"/>
      <c r="DW70" s="267"/>
      <c r="DX70" s="267"/>
      <c r="DY70" s="267"/>
      <c r="DZ70" s="267"/>
      <c r="EA70" s="267"/>
      <c r="EB70" s="267"/>
      <c r="EC70" s="267"/>
      <c r="ED70" s="267"/>
      <c r="EE70" s="267"/>
      <c r="EF70" s="267"/>
      <c r="EG70" s="267"/>
      <c r="EH70" s="267"/>
      <c r="EI70" s="267"/>
      <c r="EJ70" s="267"/>
      <c r="EK70" s="267"/>
      <c r="EL70" s="267"/>
      <c r="EM70" s="267"/>
    </row>
    <row r="71" spans="1:143" s="31" customFormat="1" ht="12.75" customHeight="1" thickBot="1" x14ac:dyDescent="0.25">
      <c r="A71" s="32" t="s">
        <v>269</v>
      </c>
      <c r="B71" s="209" t="s">
        <v>84</v>
      </c>
      <c r="C71" s="166" t="s">
        <v>243</v>
      </c>
      <c r="D71" s="211" t="s">
        <v>81</v>
      </c>
      <c r="E71" s="173"/>
      <c r="F71" s="174"/>
      <c r="G71" s="174"/>
      <c r="H71" s="238"/>
      <c r="I71" s="175"/>
      <c r="J71" s="173">
        <v>0</v>
      </c>
      <c r="K71" s="174">
        <v>2</v>
      </c>
      <c r="L71" s="174"/>
      <c r="M71" s="174" t="s">
        <v>96</v>
      </c>
      <c r="N71" s="175">
        <v>0</v>
      </c>
      <c r="O71" s="173"/>
      <c r="P71" s="174"/>
      <c r="Q71" s="174"/>
      <c r="R71" s="236"/>
      <c r="S71" s="175"/>
      <c r="T71" s="36"/>
      <c r="U71" s="37"/>
      <c r="V71" s="37"/>
      <c r="W71" s="37"/>
      <c r="X71" s="38"/>
      <c r="Y71" s="39"/>
      <c r="Z71" s="40"/>
      <c r="AA71" s="40"/>
      <c r="AB71" s="40"/>
      <c r="AC71" s="41"/>
      <c r="AD71" s="42"/>
      <c r="AE71" s="40"/>
      <c r="AF71" s="40"/>
      <c r="AG71" s="40"/>
      <c r="AH71" s="41"/>
      <c r="AI71" s="42"/>
      <c r="AJ71" s="40"/>
      <c r="AK71" s="40"/>
      <c r="AL71" s="40"/>
      <c r="AM71" s="41"/>
      <c r="AN71" s="343" t="s">
        <v>82</v>
      </c>
      <c r="AO71" s="343" t="s">
        <v>83</v>
      </c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  <c r="CA71" s="267"/>
      <c r="CB71" s="267"/>
      <c r="CC71" s="267"/>
      <c r="CD71" s="267"/>
      <c r="CE71" s="267"/>
      <c r="CF71" s="267"/>
      <c r="CG71" s="267"/>
      <c r="CH71" s="267"/>
      <c r="CI71" s="267"/>
      <c r="CJ71" s="267"/>
      <c r="CK71" s="267"/>
      <c r="CL71" s="267"/>
      <c r="CM71" s="267"/>
      <c r="CN71" s="267"/>
      <c r="CO71" s="267"/>
      <c r="CP71" s="267"/>
      <c r="CQ71" s="267"/>
      <c r="CR71" s="267"/>
      <c r="CS71" s="267"/>
      <c r="CT71" s="267"/>
      <c r="CU71" s="267"/>
      <c r="CV71" s="267"/>
      <c r="CW71" s="267"/>
      <c r="CX71" s="267"/>
      <c r="CY71" s="267"/>
      <c r="CZ71" s="267"/>
      <c r="DA71" s="267"/>
      <c r="DB71" s="267"/>
      <c r="DC71" s="267"/>
      <c r="DD71" s="267"/>
      <c r="DE71" s="267"/>
      <c r="DF71" s="267"/>
      <c r="DG71" s="267"/>
      <c r="DH71" s="267"/>
      <c r="DI71" s="267"/>
      <c r="DJ71" s="267"/>
      <c r="DK71" s="267"/>
      <c r="DL71" s="267"/>
      <c r="DM71" s="267"/>
      <c r="DN71" s="267"/>
      <c r="DO71" s="267"/>
      <c r="DP71" s="267"/>
      <c r="DQ71" s="267"/>
      <c r="DR71" s="267"/>
      <c r="DS71" s="267"/>
      <c r="DT71" s="267"/>
      <c r="DU71" s="267"/>
      <c r="DV71" s="267"/>
      <c r="DW71" s="267"/>
      <c r="DX71" s="267"/>
      <c r="DY71" s="267"/>
      <c r="DZ71" s="267"/>
      <c r="EA71" s="267"/>
      <c r="EB71" s="267"/>
      <c r="EC71" s="267"/>
      <c r="ED71" s="267"/>
      <c r="EE71" s="267"/>
      <c r="EF71" s="267"/>
      <c r="EG71" s="267"/>
      <c r="EH71" s="267"/>
      <c r="EI71" s="267"/>
      <c r="EJ71" s="267"/>
      <c r="EK71" s="267"/>
      <c r="EL71" s="267"/>
      <c r="EM71" s="267"/>
    </row>
    <row r="72" spans="1:143" s="31" customFormat="1" ht="12.75" customHeight="1" thickBot="1" x14ac:dyDescent="0.25">
      <c r="A72" s="32" t="s">
        <v>270</v>
      </c>
      <c r="B72" s="209" t="s">
        <v>85</v>
      </c>
      <c r="C72" s="166" t="s">
        <v>244</v>
      </c>
      <c r="D72" s="211" t="s">
        <v>84</v>
      </c>
      <c r="E72" s="173"/>
      <c r="F72" s="174"/>
      <c r="G72" s="174"/>
      <c r="H72" s="174"/>
      <c r="I72" s="175"/>
      <c r="J72" s="173"/>
      <c r="K72" s="174"/>
      <c r="L72" s="174"/>
      <c r="M72" s="238"/>
      <c r="N72" s="175"/>
      <c r="O72" s="173">
        <v>0</v>
      </c>
      <c r="P72" s="174">
        <v>2</v>
      </c>
      <c r="Q72" s="174"/>
      <c r="R72" s="174" t="s">
        <v>96</v>
      </c>
      <c r="S72" s="175">
        <v>0</v>
      </c>
      <c r="T72" s="36"/>
      <c r="U72" s="37"/>
      <c r="V72" s="37"/>
      <c r="W72" s="37"/>
      <c r="X72" s="38"/>
      <c r="Y72" s="39"/>
      <c r="Z72" s="40"/>
      <c r="AA72" s="40"/>
      <c r="AB72" s="40"/>
      <c r="AC72" s="41"/>
      <c r="AD72" s="42"/>
      <c r="AE72" s="40"/>
      <c r="AF72" s="40"/>
      <c r="AG72" s="40"/>
      <c r="AH72" s="41"/>
      <c r="AI72" s="42"/>
      <c r="AJ72" s="40"/>
      <c r="AK72" s="40"/>
      <c r="AL72" s="40"/>
      <c r="AM72" s="41"/>
      <c r="AN72" s="343" t="s">
        <v>82</v>
      </c>
      <c r="AO72" s="343" t="s">
        <v>83</v>
      </c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  <c r="CB72" s="267"/>
      <c r="CC72" s="267"/>
      <c r="CD72" s="267"/>
      <c r="CE72" s="267"/>
      <c r="CF72" s="267"/>
      <c r="CG72" s="267"/>
      <c r="CH72" s="267"/>
      <c r="CI72" s="267"/>
      <c r="CJ72" s="267"/>
      <c r="CK72" s="267"/>
      <c r="CL72" s="267"/>
      <c r="CM72" s="267"/>
      <c r="CN72" s="267"/>
      <c r="CO72" s="267"/>
      <c r="CP72" s="267"/>
      <c r="CQ72" s="267"/>
      <c r="CR72" s="267"/>
      <c r="CS72" s="267"/>
      <c r="CT72" s="267"/>
      <c r="CU72" s="267"/>
      <c r="CV72" s="267"/>
      <c r="CW72" s="267"/>
      <c r="CX72" s="267"/>
      <c r="CY72" s="267"/>
      <c r="CZ72" s="267"/>
      <c r="DA72" s="267"/>
      <c r="DB72" s="267"/>
      <c r="DC72" s="267"/>
      <c r="DD72" s="267"/>
      <c r="DE72" s="267"/>
      <c r="DF72" s="267"/>
      <c r="DG72" s="267"/>
      <c r="DH72" s="267"/>
      <c r="DI72" s="267"/>
      <c r="DJ72" s="267"/>
      <c r="DK72" s="267"/>
      <c r="DL72" s="267"/>
      <c r="DM72" s="267"/>
      <c r="DN72" s="267"/>
      <c r="DO72" s="267"/>
      <c r="DP72" s="267"/>
      <c r="DQ72" s="267"/>
      <c r="DR72" s="267"/>
      <c r="DS72" s="267"/>
      <c r="DT72" s="267"/>
      <c r="DU72" s="267"/>
      <c r="DV72" s="267"/>
      <c r="DW72" s="267"/>
      <c r="DX72" s="267"/>
      <c r="DY72" s="267"/>
      <c r="DZ72" s="267"/>
      <c r="EA72" s="267"/>
      <c r="EB72" s="267"/>
      <c r="EC72" s="267"/>
      <c r="ED72" s="267"/>
      <c r="EE72" s="267"/>
      <c r="EF72" s="267"/>
      <c r="EG72" s="267"/>
      <c r="EH72" s="267"/>
      <c r="EI72" s="267"/>
      <c r="EJ72" s="267"/>
      <c r="EK72" s="267"/>
      <c r="EL72" s="267"/>
      <c r="EM72" s="267"/>
    </row>
    <row r="73" spans="1:143" s="31" customFormat="1" ht="12.75" customHeight="1" thickBot="1" x14ac:dyDescent="0.25">
      <c r="A73" s="43" t="s">
        <v>189</v>
      </c>
      <c r="B73" s="210" t="s">
        <v>86</v>
      </c>
      <c r="C73" s="168" t="s">
        <v>245</v>
      </c>
      <c r="D73" s="212" t="s">
        <v>85</v>
      </c>
      <c r="E73" s="44"/>
      <c r="F73" s="45"/>
      <c r="G73" s="45"/>
      <c r="H73" s="45"/>
      <c r="I73" s="46"/>
      <c r="J73" s="44"/>
      <c r="K73" s="45"/>
      <c r="L73" s="45"/>
      <c r="M73" s="45"/>
      <c r="N73" s="46"/>
      <c r="O73" s="44">
        <v>0</v>
      </c>
      <c r="P73" s="45">
        <v>0</v>
      </c>
      <c r="Q73" s="45"/>
      <c r="R73" s="18" t="s">
        <v>28</v>
      </c>
      <c r="S73" s="46">
        <v>0</v>
      </c>
      <c r="T73" s="47"/>
      <c r="U73" s="48"/>
      <c r="V73" s="48"/>
      <c r="W73" s="48"/>
      <c r="X73" s="49"/>
      <c r="Y73" s="50"/>
      <c r="Z73" s="18"/>
      <c r="AA73" s="18"/>
      <c r="AB73" s="18"/>
      <c r="AC73" s="19"/>
      <c r="AD73" s="17"/>
      <c r="AE73" s="18"/>
      <c r="AF73" s="18"/>
      <c r="AG73" s="18"/>
      <c r="AH73" s="19"/>
      <c r="AI73" s="17"/>
      <c r="AJ73" s="18"/>
      <c r="AK73" s="18"/>
      <c r="AL73" s="18"/>
      <c r="AM73" s="19"/>
      <c r="AN73" s="343" t="s">
        <v>82</v>
      </c>
      <c r="AO73" s="344" t="s">
        <v>83</v>
      </c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  <c r="CA73" s="267"/>
      <c r="CB73" s="267"/>
      <c r="CC73" s="267"/>
      <c r="CD73" s="267"/>
      <c r="CE73" s="267"/>
      <c r="CF73" s="267"/>
      <c r="CG73" s="267"/>
      <c r="CH73" s="267"/>
      <c r="CI73" s="267"/>
      <c r="CJ73" s="267"/>
      <c r="CK73" s="267"/>
      <c r="CL73" s="267"/>
      <c r="CM73" s="267"/>
      <c r="CN73" s="267"/>
      <c r="CO73" s="267"/>
      <c r="CP73" s="267"/>
      <c r="CQ73" s="267"/>
      <c r="CR73" s="267"/>
      <c r="CS73" s="267"/>
      <c r="CT73" s="267"/>
      <c r="CU73" s="267"/>
      <c r="CV73" s="267"/>
      <c r="CW73" s="267"/>
      <c r="CX73" s="267"/>
      <c r="CY73" s="267"/>
      <c r="CZ73" s="267"/>
      <c r="DA73" s="267"/>
      <c r="DB73" s="267"/>
      <c r="DC73" s="267"/>
      <c r="DD73" s="267"/>
      <c r="DE73" s="267"/>
      <c r="DF73" s="267"/>
      <c r="DG73" s="267"/>
      <c r="DH73" s="267"/>
      <c r="DI73" s="267"/>
      <c r="DJ73" s="267"/>
      <c r="DK73" s="267"/>
      <c r="DL73" s="267"/>
      <c r="DM73" s="267"/>
      <c r="DN73" s="267"/>
      <c r="DO73" s="267"/>
      <c r="DP73" s="267"/>
      <c r="DQ73" s="267"/>
      <c r="DR73" s="267"/>
      <c r="DS73" s="267"/>
      <c r="DT73" s="267"/>
      <c r="DU73" s="267"/>
      <c r="DV73" s="267"/>
      <c r="DW73" s="267"/>
      <c r="DX73" s="267"/>
      <c r="DY73" s="267"/>
      <c r="DZ73" s="267"/>
      <c r="EA73" s="267"/>
      <c r="EB73" s="267"/>
      <c r="EC73" s="267"/>
      <c r="ED73" s="267"/>
      <c r="EE73" s="267"/>
      <c r="EF73" s="267"/>
      <c r="EG73" s="267"/>
      <c r="EH73" s="267"/>
      <c r="EI73" s="267"/>
      <c r="EJ73" s="267"/>
      <c r="EK73" s="267"/>
      <c r="EL73" s="267"/>
      <c r="EM73" s="267"/>
    </row>
    <row r="74" spans="1:143" s="54" customFormat="1" ht="12.75" customHeight="1" thickBot="1" x14ac:dyDescent="0.25">
      <c r="A74" s="51"/>
      <c r="B74" s="62" t="s">
        <v>87</v>
      </c>
      <c r="C74" s="179"/>
      <c r="D74" s="63">
        <f>SUM(I74,N74,S74,X74,AC74,AH74,AM74)</f>
        <v>0</v>
      </c>
      <c r="E74" s="64">
        <f>SUM(E69:E73)</f>
        <v>0</v>
      </c>
      <c r="F74" s="52">
        <f t="shared" ref="F74" si="57">SUM(F69:F73)</f>
        <v>2</v>
      </c>
      <c r="G74" s="52">
        <f t="shared" ref="G74" si="58">SUM(G69:G73)</f>
        <v>0</v>
      </c>
      <c r="H74" s="53"/>
      <c r="I74" s="52">
        <f t="shared" ref="I74" si="59">SUM(I69:I73)</f>
        <v>0</v>
      </c>
      <c r="J74" s="64">
        <f>SUM(J69:J73)</f>
        <v>0</v>
      </c>
      <c r="K74" s="52">
        <f t="shared" ref="K74" si="60">SUM(K69:K73)</f>
        <v>2</v>
      </c>
      <c r="L74" s="52">
        <f t="shared" ref="L74" si="61">SUM(L69:L73)</f>
        <v>0</v>
      </c>
      <c r="M74" s="53"/>
      <c r="N74" s="52">
        <f t="shared" ref="N74" si="62">SUM(N69:N73)</f>
        <v>0</v>
      </c>
      <c r="O74" s="64">
        <f>SUM(O69:O73)</f>
        <v>0</v>
      </c>
      <c r="P74" s="52">
        <f t="shared" ref="P74" si="63">SUM(P69:P73)</f>
        <v>2</v>
      </c>
      <c r="Q74" s="52">
        <f t="shared" ref="Q74" si="64">SUM(Q69:Q73)</f>
        <v>0</v>
      </c>
      <c r="R74" s="53"/>
      <c r="S74" s="52">
        <f t="shared" ref="S74" si="65">SUM(S69:S73)</f>
        <v>0</v>
      </c>
      <c r="T74" s="64">
        <f>SUM(T69:T73)</f>
        <v>0</v>
      </c>
      <c r="U74" s="52">
        <f t="shared" ref="U74" si="66">SUM(U69:U73)</f>
        <v>0</v>
      </c>
      <c r="V74" s="52">
        <f t="shared" ref="V74" si="67">SUM(V69:V73)</f>
        <v>0</v>
      </c>
      <c r="W74" s="53"/>
      <c r="X74" s="52">
        <f t="shared" ref="X74" si="68">SUM(X69:X73)</f>
        <v>0</v>
      </c>
      <c r="Y74" s="64">
        <f>SUM(Y69:Y73)</f>
        <v>0</v>
      </c>
      <c r="Z74" s="52">
        <f t="shared" ref="Z74" si="69">SUM(Z69:Z73)</f>
        <v>0</v>
      </c>
      <c r="AA74" s="52">
        <f t="shared" ref="AA74" si="70">SUM(AA69:AA73)</f>
        <v>0</v>
      </c>
      <c r="AB74" s="53"/>
      <c r="AC74" s="52">
        <f t="shared" ref="AC74" si="71">SUM(AC69:AC73)</f>
        <v>0</v>
      </c>
      <c r="AD74" s="64">
        <f>SUM(AD69:AD73)</f>
        <v>0</v>
      </c>
      <c r="AE74" s="52">
        <f t="shared" ref="AE74" si="72">SUM(AE69:AE73)</f>
        <v>0</v>
      </c>
      <c r="AF74" s="52">
        <f t="shared" ref="AF74" si="73">SUM(AF69:AF73)</f>
        <v>0</v>
      </c>
      <c r="AG74" s="53"/>
      <c r="AH74" s="52">
        <f t="shared" ref="AH74" si="74">SUM(AH69:AH73)</f>
        <v>0</v>
      </c>
      <c r="AI74" s="64">
        <f>SUM(AI69:AI73)</f>
        <v>0</v>
      </c>
      <c r="AJ74" s="52">
        <f t="shared" ref="AJ74" si="75">SUM(AJ69:AJ73)</f>
        <v>0</v>
      </c>
      <c r="AK74" s="52">
        <f t="shared" ref="AK74" si="76">SUM(AK69:AK73)</f>
        <v>0</v>
      </c>
      <c r="AL74" s="53"/>
      <c r="AM74" s="52">
        <f t="shared" ref="AM74" si="77">SUM(AM69:AM73)</f>
        <v>0</v>
      </c>
      <c r="AN74" s="355"/>
      <c r="AO74" s="325"/>
    </row>
    <row r="75" spans="1:143" s="16" customFormat="1" ht="16.5" thickBot="1" x14ac:dyDescent="0.25">
      <c r="A75" s="310" t="s">
        <v>88</v>
      </c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60"/>
      <c r="AO75" s="345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</row>
    <row r="76" spans="1:143" s="16" customFormat="1" ht="12.75" customHeight="1" x14ac:dyDescent="0.2">
      <c r="A76" s="88" t="s">
        <v>190</v>
      </c>
      <c r="B76" s="213" t="s">
        <v>147</v>
      </c>
      <c r="C76" s="77" t="s">
        <v>266</v>
      </c>
      <c r="D76" s="110"/>
      <c r="E76" s="24">
        <v>0</v>
      </c>
      <c r="F76" s="23">
        <v>2</v>
      </c>
      <c r="G76" s="23"/>
      <c r="H76" s="23" t="s">
        <v>32</v>
      </c>
      <c r="I76" s="79">
        <v>0</v>
      </c>
      <c r="J76" s="24"/>
      <c r="K76" s="23"/>
      <c r="L76" s="23"/>
      <c r="M76" s="23"/>
      <c r="N76" s="25"/>
      <c r="O76" s="30"/>
      <c r="P76" s="23"/>
      <c r="Q76" s="23"/>
      <c r="R76" s="23"/>
      <c r="S76" s="79"/>
      <c r="T76" s="24"/>
      <c r="U76" s="23"/>
      <c r="V76" s="23"/>
      <c r="W76" s="23"/>
      <c r="X76" s="25"/>
      <c r="Y76" s="30"/>
      <c r="Z76" s="23"/>
      <c r="AA76" s="23"/>
      <c r="AB76" s="23"/>
      <c r="AC76" s="79"/>
      <c r="AD76" s="24"/>
      <c r="AE76" s="23"/>
      <c r="AF76" s="23"/>
      <c r="AG76" s="23"/>
      <c r="AH76" s="25"/>
      <c r="AI76" s="30"/>
      <c r="AJ76" s="23"/>
      <c r="AK76" s="23"/>
      <c r="AL76" s="23"/>
      <c r="AM76" s="79"/>
      <c r="AN76" s="361" t="s">
        <v>140</v>
      </c>
      <c r="AO76" s="346" t="s">
        <v>139</v>
      </c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</row>
    <row r="77" spans="1:143" s="16" customFormat="1" ht="12.75" customHeight="1" thickBot="1" x14ac:dyDescent="0.25">
      <c r="A77" s="88" t="s">
        <v>191</v>
      </c>
      <c r="B77" s="214" t="s">
        <v>148</v>
      </c>
      <c r="C77" s="215" t="s">
        <v>267</v>
      </c>
      <c r="D77" s="229"/>
      <c r="E77" s="33"/>
      <c r="F77" s="34"/>
      <c r="G77" s="34"/>
      <c r="H77" s="34"/>
      <c r="I77" s="80"/>
      <c r="J77" s="33">
        <v>0</v>
      </c>
      <c r="K77" s="34">
        <v>2</v>
      </c>
      <c r="L77" s="34"/>
      <c r="M77" s="34" t="s">
        <v>32</v>
      </c>
      <c r="N77" s="35">
        <v>0</v>
      </c>
      <c r="O77" s="78"/>
      <c r="P77" s="34"/>
      <c r="Q77" s="34"/>
      <c r="R77" s="34"/>
      <c r="S77" s="80"/>
      <c r="T77" s="33"/>
      <c r="U77" s="34"/>
      <c r="V77" s="34"/>
      <c r="W77" s="34"/>
      <c r="X77" s="35"/>
      <c r="Y77" s="78"/>
      <c r="Z77" s="34"/>
      <c r="AA77" s="34"/>
      <c r="AB77" s="34"/>
      <c r="AC77" s="80"/>
      <c r="AD77" s="33"/>
      <c r="AE77" s="34"/>
      <c r="AF77" s="34"/>
      <c r="AG77" s="34"/>
      <c r="AH77" s="35"/>
      <c r="AI77" s="78"/>
      <c r="AJ77" s="34"/>
      <c r="AK77" s="34"/>
      <c r="AL77" s="34"/>
      <c r="AM77" s="80"/>
      <c r="AN77" s="362" t="s">
        <v>140</v>
      </c>
      <c r="AO77" s="347" t="s">
        <v>139</v>
      </c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</row>
    <row r="78" spans="1:143" s="4" customFormat="1" ht="12.75" x14ac:dyDescent="0.2">
      <c r="A78" s="369" t="s">
        <v>411</v>
      </c>
      <c r="B78" s="209" t="s">
        <v>409</v>
      </c>
      <c r="C78" s="169" t="s">
        <v>246</v>
      </c>
      <c r="D78" s="229"/>
      <c r="E78" s="232"/>
      <c r="F78" s="231"/>
      <c r="G78" s="231"/>
      <c r="H78" s="231"/>
      <c r="I78" s="55"/>
      <c r="J78" s="232"/>
      <c r="K78" s="231"/>
      <c r="L78" s="231"/>
      <c r="M78" s="231"/>
      <c r="N78" s="233"/>
      <c r="O78" s="234"/>
      <c r="P78" s="231"/>
      <c r="Q78" s="231"/>
      <c r="R78" s="231"/>
      <c r="S78" s="55"/>
      <c r="T78" s="232"/>
      <c r="U78" s="231"/>
      <c r="V78" s="231"/>
      <c r="W78" s="231"/>
      <c r="X78" s="35"/>
      <c r="Y78" s="78">
        <v>0</v>
      </c>
      <c r="Z78" s="34">
        <v>2</v>
      </c>
      <c r="AA78" s="34">
        <v>0</v>
      </c>
      <c r="AB78" s="34" t="s">
        <v>32</v>
      </c>
      <c r="AC78" s="80">
        <v>2</v>
      </c>
      <c r="AD78" s="33"/>
      <c r="AE78" s="34"/>
      <c r="AF78" s="34"/>
      <c r="AG78" s="34"/>
      <c r="AH78" s="35"/>
      <c r="AI78" s="78"/>
      <c r="AJ78" s="34"/>
      <c r="AK78" s="34"/>
      <c r="AL78" s="34"/>
      <c r="AM78" s="233"/>
      <c r="AN78" s="377" t="s">
        <v>277</v>
      </c>
      <c r="AO78" s="371" t="s">
        <v>40</v>
      </c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264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</row>
    <row r="79" spans="1:143" s="4" customFormat="1" ht="12.75" x14ac:dyDescent="0.2">
      <c r="A79" s="32" t="s">
        <v>412</v>
      </c>
      <c r="B79" s="209" t="s">
        <v>410</v>
      </c>
      <c r="C79" s="169" t="s">
        <v>247</v>
      </c>
      <c r="D79" s="229"/>
      <c r="E79" s="232"/>
      <c r="F79" s="231"/>
      <c r="G79" s="231"/>
      <c r="H79" s="231"/>
      <c r="I79" s="55"/>
      <c r="J79" s="232"/>
      <c r="K79" s="231"/>
      <c r="L79" s="231"/>
      <c r="M79" s="231"/>
      <c r="N79" s="233"/>
      <c r="O79" s="234"/>
      <c r="P79" s="231"/>
      <c r="Q79" s="231"/>
      <c r="R79" s="231"/>
      <c r="S79" s="55"/>
      <c r="T79" s="232"/>
      <c r="U79" s="231"/>
      <c r="V79" s="231"/>
      <c r="W79" s="231"/>
      <c r="X79" s="35"/>
      <c r="Y79" s="78"/>
      <c r="Z79" s="34"/>
      <c r="AA79" s="34"/>
      <c r="AB79" s="34"/>
      <c r="AC79" s="80"/>
      <c r="AD79" s="33">
        <v>0</v>
      </c>
      <c r="AE79" s="34">
        <v>2</v>
      </c>
      <c r="AF79" s="34">
        <v>0</v>
      </c>
      <c r="AG79" s="34" t="s">
        <v>32</v>
      </c>
      <c r="AH79" s="35">
        <v>3</v>
      </c>
      <c r="AI79" s="78"/>
      <c r="AJ79" s="34"/>
      <c r="AK79" s="34"/>
      <c r="AL79" s="34"/>
      <c r="AM79" s="233"/>
      <c r="AN79" s="377" t="s">
        <v>277</v>
      </c>
      <c r="AO79" s="371" t="s">
        <v>40</v>
      </c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264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</row>
    <row r="80" spans="1:143" s="4" customFormat="1" ht="12.75" x14ac:dyDescent="0.2">
      <c r="A80" s="32" t="s">
        <v>418</v>
      </c>
      <c r="B80" s="209" t="s">
        <v>408</v>
      </c>
      <c r="C80" s="216" t="s">
        <v>248</v>
      </c>
      <c r="D80" s="229"/>
      <c r="E80" s="232"/>
      <c r="F80" s="231"/>
      <c r="G80" s="231"/>
      <c r="H80" s="231"/>
      <c r="I80" s="55"/>
      <c r="J80" s="232"/>
      <c r="K80" s="231"/>
      <c r="L80" s="231"/>
      <c r="M80" s="231"/>
      <c r="N80" s="233"/>
      <c r="O80" s="234"/>
      <c r="P80" s="231"/>
      <c r="Q80" s="231"/>
      <c r="R80" s="231"/>
      <c r="S80" s="55"/>
      <c r="T80" s="232"/>
      <c r="U80" s="231"/>
      <c r="V80" s="231"/>
      <c r="W80" s="231"/>
      <c r="X80" s="35"/>
      <c r="Y80" s="78"/>
      <c r="Z80" s="34"/>
      <c r="AA80" s="34"/>
      <c r="AB80" s="34"/>
      <c r="AC80" s="80"/>
      <c r="AD80" s="33"/>
      <c r="AE80" s="34"/>
      <c r="AF80" s="34"/>
      <c r="AG80" s="34"/>
      <c r="AH80" s="35"/>
      <c r="AI80" s="78">
        <v>0</v>
      </c>
      <c r="AJ80" s="34">
        <v>0</v>
      </c>
      <c r="AK80" s="34">
        <v>1</v>
      </c>
      <c r="AL80" s="34" t="s">
        <v>32</v>
      </c>
      <c r="AM80" s="233">
        <v>10</v>
      </c>
      <c r="AN80" s="377" t="s">
        <v>396</v>
      </c>
      <c r="AO80" s="371" t="s">
        <v>413</v>
      </c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</row>
    <row r="81" spans="1:143" s="4" customFormat="1" ht="12.75" x14ac:dyDescent="0.2">
      <c r="A81" s="98" t="s">
        <v>192</v>
      </c>
      <c r="B81" s="214" t="s">
        <v>103</v>
      </c>
      <c r="C81" s="217" t="s">
        <v>249</v>
      </c>
      <c r="D81" s="229"/>
      <c r="E81" s="232"/>
      <c r="F81" s="231"/>
      <c r="G81" s="231"/>
      <c r="H81" s="231"/>
      <c r="I81" s="55"/>
      <c r="J81" s="232"/>
      <c r="K81" s="231"/>
      <c r="L81" s="231"/>
      <c r="M81" s="231"/>
      <c r="N81" s="233"/>
      <c r="O81" s="234"/>
      <c r="P81" s="231"/>
      <c r="Q81" s="231"/>
      <c r="R81" s="231"/>
      <c r="S81" s="55"/>
      <c r="T81" s="235" t="s">
        <v>102</v>
      </c>
      <c r="U81" s="231"/>
      <c r="V81" s="231"/>
      <c r="W81" s="231" t="s">
        <v>32</v>
      </c>
      <c r="X81" s="233">
        <v>0</v>
      </c>
      <c r="Y81" s="234"/>
      <c r="Z81" s="231"/>
      <c r="AA81" s="231"/>
      <c r="AB81" s="231"/>
      <c r="AC81" s="55"/>
      <c r="AD81" s="232"/>
      <c r="AE81" s="231"/>
      <c r="AF81" s="231"/>
      <c r="AG81" s="34"/>
      <c r="AH81" s="233"/>
      <c r="AI81" s="234"/>
      <c r="AJ81" s="231"/>
      <c r="AK81" s="231"/>
      <c r="AL81" s="231"/>
      <c r="AM81" s="233"/>
      <c r="AN81" s="370" t="s">
        <v>396</v>
      </c>
      <c r="AO81" s="85" t="s">
        <v>90</v>
      </c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264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</row>
    <row r="82" spans="1:143" s="16" customFormat="1" ht="12.75" customHeight="1" thickBot="1" x14ac:dyDescent="0.25">
      <c r="A82" s="98" t="s">
        <v>193</v>
      </c>
      <c r="B82" s="58" t="s">
        <v>101</v>
      </c>
      <c r="C82" s="43" t="s">
        <v>250</v>
      </c>
      <c r="D82" s="230"/>
      <c r="E82" s="44"/>
      <c r="F82" s="45"/>
      <c r="G82" s="45"/>
      <c r="H82" s="45"/>
      <c r="I82" s="115"/>
      <c r="J82" s="44"/>
      <c r="K82" s="45"/>
      <c r="L82" s="45"/>
      <c r="M82" s="45"/>
      <c r="N82" s="46"/>
      <c r="O82" s="177"/>
      <c r="P82" s="45"/>
      <c r="Q82" s="45"/>
      <c r="R82" s="45"/>
      <c r="S82" s="115"/>
      <c r="T82" s="44"/>
      <c r="U82" s="45"/>
      <c r="V82" s="45"/>
      <c r="W82" s="45"/>
      <c r="X82" s="46"/>
      <c r="Y82" s="177"/>
      <c r="Z82" s="45"/>
      <c r="AA82" s="45"/>
      <c r="AB82" s="45"/>
      <c r="AC82" s="115"/>
      <c r="AD82" s="44"/>
      <c r="AE82" s="45"/>
      <c r="AF82" s="45"/>
      <c r="AG82" s="45"/>
      <c r="AH82" s="46"/>
      <c r="AI82" s="177">
        <v>0</v>
      </c>
      <c r="AJ82" s="45">
        <v>480</v>
      </c>
      <c r="AK82" s="45"/>
      <c r="AL82" s="45" t="s">
        <v>32</v>
      </c>
      <c r="AM82" s="46">
        <v>20</v>
      </c>
      <c r="AN82" s="337" t="s">
        <v>396</v>
      </c>
      <c r="AO82" s="99" t="s">
        <v>90</v>
      </c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</row>
    <row r="83" spans="1:143" s="54" customFormat="1" ht="12.75" customHeight="1" thickBot="1" x14ac:dyDescent="0.25">
      <c r="A83" s="51"/>
      <c r="B83" s="179" t="s">
        <v>87</v>
      </c>
      <c r="C83" s="179"/>
      <c r="D83" s="180">
        <f>SUM(I83,N83,S83,X83,AC83,AH83,AM83)</f>
        <v>35</v>
      </c>
      <c r="E83" s="180">
        <f>SUM(E78:E82,E76:E77)</f>
        <v>0</v>
      </c>
      <c r="F83" s="182">
        <f>SUM(F78:F82,F76:F77)</f>
        <v>2</v>
      </c>
      <c r="G83" s="182">
        <f>SUM(G78:G82,G76:G77)</f>
        <v>0</v>
      </c>
      <c r="H83" s="183"/>
      <c r="I83" s="182">
        <f>SUM(I78:I82,I76:I77)</f>
        <v>0</v>
      </c>
      <c r="J83" s="180">
        <f>SUM(J78:J82,J76:J77)</f>
        <v>0</v>
      </c>
      <c r="K83" s="182">
        <f>SUM(K78:K82,K76:K77)</f>
        <v>2</v>
      </c>
      <c r="L83" s="182">
        <f>SUM(L78:L82,L76:L77)</f>
        <v>0</v>
      </c>
      <c r="M83" s="183"/>
      <c r="N83" s="182">
        <f>SUM(N78:N82,N76:N77)</f>
        <v>0</v>
      </c>
      <c r="O83" s="181">
        <f>SUM(O78:O82,O76:O77)</f>
        <v>0</v>
      </c>
      <c r="P83" s="182">
        <f>SUM(P78:P82,P76:P77)</f>
        <v>0</v>
      </c>
      <c r="Q83" s="182">
        <f>SUM(Q78:Q82,Q76:Q77)</f>
        <v>0</v>
      </c>
      <c r="R83" s="183"/>
      <c r="S83" s="182">
        <f>SUM(S78:S82,S76:S77)</f>
        <v>0</v>
      </c>
      <c r="T83" s="182">
        <f>SUM(T78:T82,T76:T77)</f>
        <v>0</v>
      </c>
      <c r="U83" s="182">
        <f>SUM(U78:U82,U76:U77)</f>
        <v>0</v>
      </c>
      <c r="V83" s="182">
        <f>SUM(V78:V82,V76:V77)</f>
        <v>0</v>
      </c>
      <c r="W83" s="183"/>
      <c r="X83" s="182">
        <f>SUM(X78:X82,X76:X77)</f>
        <v>0</v>
      </c>
      <c r="Y83" s="182">
        <f>SUM(Y78:Y82,Y76:Y77)</f>
        <v>0</v>
      </c>
      <c r="Z83" s="182">
        <f>SUM(Z78:Z82,Z76:Z77)</f>
        <v>2</v>
      </c>
      <c r="AA83" s="182">
        <f>SUM(AA78:AA82,AA76:AA77)</f>
        <v>0</v>
      </c>
      <c r="AB83" s="183"/>
      <c r="AC83" s="182">
        <f>SUM(AC78:AC82,AC76:AC77)</f>
        <v>2</v>
      </c>
      <c r="AD83" s="182">
        <f>SUM(AD78:AD82,AD76:AD77)</f>
        <v>0</v>
      </c>
      <c r="AE83" s="182">
        <f>SUM(AE78:AE82,AE76:AE77)</f>
        <v>2</v>
      </c>
      <c r="AF83" s="182">
        <f>SUM(AF78:AF82,AF76:AF77)</f>
        <v>0</v>
      </c>
      <c r="AG83" s="183"/>
      <c r="AH83" s="182">
        <f>SUM(AH78:AH82,AH76:AH77)</f>
        <v>3</v>
      </c>
      <c r="AI83" s="182">
        <f>SUM(AI78:AI82,AI76:AI77)</f>
        <v>0</v>
      </c>
      <c r="AJ83" s="182">
        <f>SUM(AJ78:AJ82,AJ76:AJ77)</f>
        <v>480</v>
      </c>
      <c r="AK83" s="182">
        <f>SUM(AK78:AK82,AK76:AK77)</f>
        <v>1</v>
      </c>
      <c r="AL83" s="183"/>
      <c r="AM83" s="182">
        <f>SUM(AM78:AM82,AM76:AM77)</f>
        <v>30</v>
      </c>
      <c r="AN83" s="359"/>
      <c r="AO83" s="342"/>
    </row>
    <row r="84" spans="1:143" s="270" customFormat="1" ht="12.75" customHeight="1" thickBot="1" x14ac:dyDescent="0.25">
      <c r="A84" s="69"/>
      <c r="B84" s="75" t="s">
        <v>92</v>
      </c>
      <c r="C84" s="70"/>
      <c r="D84" s="111">
        <f>SUM(D83,D74,D68,D61,D51,D40,D31)</f>
        <v>195</v>
      </c>
      <c r="E84" s="71">
        <f>SUM(E83,E74,E68,E61,E51,E40,E31)</f>
        <v>14</v>
      </c>
      <c r="F84" s="72">
        <f t="shared" ref="F84:I84" si="78">SUM(F83,F74,F68,F61,F51,F40,F31)</f>
        <v>12</v>
      </c>
      <c r="G84" s="72">
        <f t="shared" si="78"/>
        <v>0</v>
      </c>
      <c r="H84" s="73"/>
      <c r="I84" s="74">
        <f t="shared" si="78"/>
        <v>32</v>
      </c>
      <c r="J84" s="71">
        <f>SUM(J83,J74,J68,J61,J51,J40,J31)</f>
        <v>6</v>
      </c>
      <c r="K84" s="72">
        <f t="shared" ref="K84" si="79">SUM(K83,K74,K68,K61,K51,K40,K31)</f>
        <v>18</v>
      </c>
      <c r="L84" s="72">
        <f t="shared" ref="L84" si="80">SUM(L83,L74,L68,L61,L51,L40,L31)</f>
        <v>0</v>
      </c>
      <c r="M84" s="73"/>
      <c r="N84" s="74">
        <f t="shared" ref="N84" si="81">SUM(N83,N74,N68,N61,N51,N40,N31)</f>
        <v>27</v>
      </c>
      <c r="O84" s="71">
        <f>SUM(O83,O74,O68,O61,O51,O40,O31)</f>
        <v>14</v>
      </c>
      <c r="P84" s="72">
        <f t="shared" ref="P84" si="82">SUM(P83,P74,P68,P61,P51,P40,P31)</f>
        <v>11</v>
      </c>
      <c r="Q84" s="72">
        <f t="shared" ref="Q84" si="83">SUM(Q83,Q74,Q68,Q61,Q51,Q40,Q31)</f>
        <v>0</v>
      </c>
      <c r="R84" s="73"/>
      <c r="S84" s="74">
        <f t="shared" ref="S84" si="84">SUM(S83,S74,S68,S61,S51,S40,S31)</f>
        <v>29</v>
      </c>
      <c r="T84" s="71">
        <f>SUM(T83,T74,T68,T61,T51,T40,T31)</f>
        <v>8</v>
      </c>
      <c r="U84" s="72">
        <f t="shared" ref="U84" si="85">SUM(U83,U74,U68,U61,U51,U40,U31)</f>
        <v>8</v>
      </c>
      <c r="V84" s="72">
        <f t="shared" ref="V84" si="86">SUM(V83,V74,V68,V61,V51,V40,V31)</f>
        <v>0</v>
      </c>
      <c r="W84" s="73"/>
      <c r="X84" s="74">
        <f t="shared" ref="X84" si="87">SUM(X83,X74,X68,X61,X51,X40,X31)</f>
        <v>22</v>
      </c>
      <c r="Y84" s="71">
        <f>SUM(Y83,Y74,Y68,Y61,Y51,Y40,Y31)</f>
        <v>12</v>
      </c>
      <c r="Z84" s="72">
        <f t="shared" ref="Z84" si="88">SUM(Z83,Z74,Z68,Z61,Z51,Z40,Z31)</f>
        <v>11</v>
      </c>
      <c r="AA84" s="72">
        <f t="shared" ref="AA84" si="89">SUM(AA83,AA74,AA68,AA61,AA51,AA40,AA31)</f>
        <v>1</v>
      </c>
      <c r="AB84" s="73"/>
      <c r="AC84" s="74">
        <f t="shared" ref="AC84" si="90">SUM(AC83,AC74,AC68,AC61,AC51,AC40,AC31)</f>
        <v>29</v>
      </c>
      <c r="AD84" s="71">
        <f>SUM(AD83,AD74,AD68,AD61,AD51,AD40,AD31)</f>
        <v>10</v>
      </c>
      <c r="AE84" s="72">
        <f t="shared" ref="AE84" si="91">SUM(AE83,AE74,AE68,AE61,AE51,AE40,AE31)</f>
        <v>9</v>
      </c>
      <c r="AF84" s="72">
        <f t="shared" ref="AF84" si="92">SUM(AF83,AF74,AF68,AF61,AF51,AF40,AF31)</f>
        <v>0</v>
      </c>
      <c r="AG84" s="73"/>
      <c r="AH84" s="74">
        <f t="shared" ref="AH84" si="93">SUM(AH83,AH74,AH68,AH61,AH51,AH40,AH31)</f>
        <v>26</v>
      </c>
      <c r="AI84" s="71">
        <f>SUM(AI83,AI74,AI68,AI61,AI51,AI40,AI31)</f>
        <v>0</v>
      </c>
      <c r="AJ84" s="72">
        <f t="shared" ref="AJ84" si="94">SUM(AJ83,AJ74,AJ68,AJ61,AJ51,AJ40,AJ31)</f>
        <v>480</v>
      </c>
      <c r="AK84" s="72">
        <f t="shared" ref="AK84" si="95">SUM(AK83,AK74,AK68,AK61,AK51,AK40,AK31)</f>
        <v>1</v>
      </c>
      <c r="AL84" s="73"/>
      <c r="AM84" s="74">
        <f t="shared" ref="AM84" si="96">SUM(AM83,AM74,AM68,AM61,AM51,AM40,AM31)</f>
        <v>30</v>
      </c>
      <c r="AN84" s="349"/>
      <c r="AO84" s="348"/>
    </row>
    <row r="85" spans="1:143" s="270" customFormat="1" ht="12.75" customHeight="1" thickBot="1" x14ac:dyDescent="0.25">
      <c r="A85" s="69"/>
      <c r="B85" s="271" t="s">
        <v>93</v>
      </c>
      <c r="C85" s="75"/>
      <c r="D85" s="111">
        <f>SUM(I84,N84,S84,X84,AC84,AH84,AM84)</f>
        <v>195</v>
      </c>
      <c r="E85" s="71">
        <f>E84*13</f>
        <v>182</v>
      </c>
      <c r="F85" s="72">
        <f>F84*13</f>
        <v>156</v>
      </c>
      <c r="G85" s="72">
        <f>G84*13</f>
        <v>0</v>
      </c>
      <c r="H85" s="76">
        <f>SUM(E85:G85)</f>
        <v>338</v>
      </c>
      <c r="I85" s="74"/>
      <c r="J85" s="71">
        <f>J84*13</f>
        <v>78</v>
      </c>
      <c r="K85" s="72">
        <f>K84*13</f>
        <v>234</v>
      </c>
      <c r="L85" s="72">
        <f>L84*13</f>
        <v>0</v>
      </c>
      <c r="M85" s="76">
        <f>SUM(J85:L85)</f>
        <v>312</v>
      </c>
      <c r="N85" s="74"/>
      <c r="O85" s="72">
        <f>O84*13</f>
        <v>182</v>
      </c>
      <c r="P85" s="72">
        <f>P84*13</f>
        <v>143</v>
      </c>
      <c r="Q85" s="72">
        <f>Q84*13</f>
        <v>0</v>
      </c>
      <c r="R85" s="76">
        <f>SUM(O85:Q85)</f>
        <v>325</v>
      </c>
      <c r="S85" s="72"/>
      <c r="T85" s="72">
        <f>T84*13</f>
        <v>104</v>
      </c>
      <c r="U85" s="72">
        <f>U84*13</f>
        <v>104</v>
      </c>
      <c r="V85" s="72">
        <f>V84*13</f>
        <v>0</v>
      </c>
      <c r="W85" s="76">
        <f>SUM(T85:V85)</f>
        <v>208</v>
      </c>
      <c r="X85" s="72"/>
      <c r="Y85" s="72">
        <f>Y84*13</f>
        <v>156</v>
      </c>
      <c r="Z85" s="72">
        <f>Z84*13</f>
        <v>143</v>
      </c>
      <c r="AA85" s="72">
        <f>AA84*13</f>
        <v>13</v>
      </c>
      <c r="AB85" s="76">
        <f>SUM(Y85:AA85)</f>
        <v>312</v>
      </c>
      <c r="AC85" s="72"/>
      <c r="AD85" s="72">
        <f>AD84*13</f>
        <v>130</v>
      </c>
      <c r="AE85" s="72">
        <f>AE84*13</f>
        <v>117</v>
      </c>
      <c r="AF85" s="72">
        <f>AF84*13</f>
        <v>0</v>
      </c>
      <c r="AG85" s="76">
        <f>SUM(AD85:AF85)</f>
        <v>247</v>
      </c>
      <c r="AH85" s="72"/>
      <c r="AI85" s="72">
        <f>AI84*13</f>
        <v>0</v>
      </c>
      <c r="AJ85" s="72">
        <v>400</v>
      </c>
      <c r="AK85" s="72">
        <f>AK84*13</f>
        <v>13</v>
      </c>
      <c r="AL85" s="76">
        <f>SUM(AI85:AK85)</f>
        <v>413</v>
      </c>
      <c r="AM85" s="72"/>
      <c r="AN85" s="349"/>
      <c r="AO85" s="349"/>
    </row>
    <row r="86" spans="1:143" ht="16.5" customHeight="1" thickBot="1" x14ac:dyDescent="0.3">
      <c r="A86" s="312" t="s">
        <v>94</v>
      </c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54"/>
      <c r="AO86" s="321"/>
    </row>
    <row r="87" spans="1:143" s="16" customFormat="1" ht="12.75" customHeight="1" thickBot="1" x14ac:dyDescent="0.25">
      <c r="A87" s="313" t="s">
        <v>110</v>
      </c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63"/>
      <c r="AO87" s="35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</row>
    <row r="88" spans="1:143" s="16" customFormat="1" ht="12.75" customHeight="1" x14ac:dyDescent="0.2">
      <c r="A88" s="26" t="s">
        <v>194</v>
      </c>
      <c r="B88" s="218" t="s">
        <v>111</v>
      </c>
      <c r="C88" s="26" t="s">
        <v>251</v>
      </c>
      <c r="D88" s="109"/>
      <c r="E88" s="78"/>
      <c r="F88" s="34"/>
      <c r="G88" s="34"/>
      <c r="H88" s="34"/>
      <c r="I88" s="79"/>
      <c r="J88" s="24"/>
      <c r="K88" s="23"/>
      <c r="L88" s="34"/>
      <c r="M88" s="23"/>
      <c r="N88" s="25"/>
      <c r="O88" s="78"/>
      <c r="P88" s="34"/>
      <c r="Q88" s="34"/>
      <c r="R88" s="34"/>
      <c r="S88" s="80"/>
      <c r="T88" s="24">
        <v>1</v>
      </c>
      <c r="U88" s="23">
        <v>2</v>
      </c>
      <c r="V88" s="23"/>
      <c r="W88" s="23" t="s">
        <v>32</v>
      </c>
      <c r="X88" s="25">
        <v>4</v>
      </c>
      <c r="Y88" s="78"/>
      <c r="Z88" s="34"/>
      <c r="AA88" s="34"/>
      <c r="AB88" s="34"/>
      <c r="AC88" s="79"/>
      <c r="AD88" s="24"/>
      <c r="AE88" s="23"/>
      <c r="AF88" s="23"/>
      <c r="AG88" s="23"/>
      <c r="AH88" s="25"/>
      <c r="AI88" s="78"/>
      <c r="AJ88" s="34"/>
      <c r="AK88" s="34"/>
      <c r="AL88" s="34"/>
      <c r="AM88" s="79"/>
      <c r="AN88" s="331" t="s">
        <v>277</v>
      </c>
      <c r="AO88" s="351" t="s">
        <v>33</v>
      </c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</row>
    <row r="89" spans="1:143" s="16" customFormat="1" ht="12.75" customHeight="1" x14ac:dyDescent="0.2">
      <c r="A89" s="32" t="s">
        <v>417</v>
      </c>
      <c r="B89" s="85" t="s">
        <v>414</v>
      </c>
      <c r="C89" s="32" t="s">
        <v>252</v>
      </c>
      <c r="D89" s="224" t="s">
        <v>111</v>
      </c>
      <c r="E89" s="78"/>
      <c r="F89" s="34"/>
      <c r="G89" s="34"/>
      <c r="H89" s="34"/>
      <c r="I89" s="80"/>
      <c r="J89" s="33"/>
      <c r="K89" s="34"/>
      <c r="L89" s="34"/>
      <c r="M89" s="34"/>
      <c r="N89" s="35"/>
      <c r="O89" s="78"/>
      <c r="P89" s="34"/>
      <c r="Q89" s="34"/>
      <c r="R89" s="34"/>
      <c r="S89" s="80"/>
      <c r="T89" s="33"/>
      <c r="U89" s="34"/>
      <c r="V89" s="34"/>
      <c r="W89" s="34"/>
      <c r="X89" s="35"/>
      <c r="Y89" s="78">
        <v>1</v>
      </c>
      <c r="Z89" s="34">
        <v>2</v>
      </c>
      <c r="AA89" s="34"/>
      <c r="AB89" s="34" t="s">
        <v>32</v>
      </c>
      <c r="AC89" s="80">
        <v>5</v>
      </c>
      <c r="AD89" s="33"/>
      <c r="AE89" s="34"/>
      <c r="AF89" s="34"/>
      <c r="AG89" s="34"/>
      <c r="AH89" s="35"/>
      <c r="AI89" s="78"/>
      <c r="AJ89" s="34"/>
      <c r="AK89" s="34"/>
      <c r="AL89" s="34"/>
      <c r="AM89" s="80"/>
      <c r="AN89" s="340" t="s">
        <v>277</v>
      </c>
      <c r="AO89" s="351" t="s">
        <v>113</v>
      </c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</row>
    <row r="90" spans="1:143" s="16" customFormat="1" ht="26.25" customHeight="1" thickBot="1" x14ac:dyDescent="0.3">
      <c r="A90" s="32" t="s">
        <v>195</v>
      </c>
      <c r="B90" s="220" t="s">
        <v>114</v>
      </c>
      <c r="C90" s="221" t="s">
        <v>253</v>
      </c>
      <c r="D90" s="99" t="s">
        <v>112</v>
      </c>
      <c r="E90" s="78"/>
      <c r="F90" s="34"/>
      <c r="G90" s="34"/>
      <c r="H90" s="34"/>
      <c r="I90" s="80"/>
      <c r="J90" s="82"/>
      <c r="K90" s="83"/>
      <c r="L90" s="34"/>
      <c r="M90" s="83"/>
      <c r="N90" s="84"/>
      <c r="O90" s="78"/>
      <c r="P90" s="34"/>
      <c r="Q90" s="34"/>
      <c r="R90" s="34"/>
      <c r="S90" s="80"/>
      <c r="T90" s="33"/>
      <c r="U90" s="34"/>
      <c r="V90" s="34"/>
      <c r="W90" s="34"/>
      <c r="X90" s="35"/>
      <c r="Y90" s="78"/>
      <c r="Z90" s="34"/>
      <c r="AA90" s="34"/>
      <c r="AB90" s="34"/>
      <c r="AC90" s="80"/>
      <c r="AD90" s="33">
        <v>1</v>
      </c>
      <c r="AE90" s="34">
        <v>2</v>
      </c>
      <c r="AF90" s="34"/>
      <c r="AG90" s="34" t="s">
        <v>32</v>
      </c>
      <c r="AH90" s="35">
        <v>6</v>
      </c>
      <c r="AI90" s="78"/>
      <c r="AJ90" s="34"/>
      <c r="AK90" s="34"/>
      <c r="AL90" s="34"/>
      <c r="AM90" s="80"/>
      <c r="AN90" s="372" t="s">
        <v>277</v>
      </c>
      <c r="AO90" s="351" t="s">
        <v>33</v>
      </c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</row>
    <row r="91" spans="1:143" s="16" customFormat="1" ht="12.75" customHeight="1" thickBot="1" x14ac:dyDescent="0.25">
      <c r="A91" s="315" t="s">
        <v>115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64"/>
      <c r="AO91" s="352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43" s="65" customFormat="1" ht="12.75" x14ac:dyDescent="0.2">
      <c r="A92" s="88" t="s">
        <v>196</v>
      </c>
      <c r="B92" s="89" t="s">
        <v>116</v>
      </c>
      <c r="C92" s="89" t="s">
        <v>254</v>
      </c>
      <c r="D92" s="109"/>
      <c r="E92" s="90"/>
      <c r="F92" s="34"/>
      <c r="G92" s="34"/>
      <c r="H92" s="34"/>
      <c r="I92" s="80"/>
      <c r="J92" s="91"/>
      <c r="K92" s="92"/>
      <c r="L92" s="34"/>
      <c r="M92" s="92"/>
      <c r="N92" s="93"/>
      <c r="O92" s="90"/>
      <c r="P92" s="34"/>
      <c r="Q92" s="34"/>
      <c r="R92" s="34"/>
      <c r="S92" s="80"/>
      <c r="T92" s="129">
        <v>0</v>
      </c>
      <c r="U92" s="130">
        <v>3</v>
      </c>
      <c r="V92" s="130"/>
      <c r="W92" s="130" t="s">
        <v>32</v>
      </c>
      <c r="X92" s="131">
        <v>4</v>
      </c>
      <c r="Y92" s="132"/>
      <c r="Z92" s="133"/>
      <c r="AA92" s="133"/>
      <c r="AB92" s="133"/>
      <c r="AC92" s="134"/>
      <c r="AD92" s="129"/>
      <c r="AE92" s="130"/>
      <c r="AF92" s="130"/>
      <c r="AG92" s="130"/>
      <c r="AH92" s="131"/>
      <c r="AI92" s="78"/>
      <c r="AJ92" s="34"/>
      <c r="AK92" s="34"/>
      <c r="AL92" s="34"/>
      <c r="AM92" s="80"/>
      <c r="AN92" s="336" t="s">
        <v>280</v>
      </c>
      <c r="AO92" s="343" t="s">
        <v>90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</row>
    <row r="93" spans="1:143" s="65" customFormat="1" ht="12.75" x14ac:dyDescent="0.2">
      <c r="A93" s="88" t="s">
        <v>197</v>
      </c>
      <c r="B93" s="85" t="s">
        <v>117</v>
      </c>
      <c r="C93" s="85" t="s">
        <v>255</v>
      </c>
      <c r="D93" s="85" t="s">
        <v>116</v>
      </c>
      <c r="E93" s="90"/>
      <c r="F93" s="34"/>
      <c r="G93" s="34"/>
      <c r="H93" s="34"/>
      <c r="I93" s="80"/>
      <c r="J93" s="94"/>
      <c r="K93" s="34"/>
      <c r="L93" s="34"/>
      <c r="M93" s="34"/>
      <c r="N93" s="35"/>
      <c r="O93" s="95"/>
      <c r="P93" s="96"/>
      <c r="Q93" s="96"/>
      <c r="R93" s="83"/>
      <c r="S93" s="97"/>
      <c r="T93" s="135"/>
      <c r="U93" s="133"/>
      <c r="V93" s="133"/>
      <c r="W93" s="133"/>
      <c r="X93" s="136"/>
      <c r="Y93" s="132">
        <v>0</v>
      </c>
      <c r="Z93" s="133">
        <v>3</v>
      </c>
      <c r="AA93" s="133"/>
      <c r="AB93" s="133" t="s">
        <v>32</v>
      </c>
      <c r="AC93" s="137">
        <v>5</v>
      </c>
      <c r="AD93" s="135"/>
      <c r="AE93" s="133"/>
      <c r="AF93" s="133"/>
      <c r="AG93" s="133"/>
      <c r="AH93" s="136"/>
      <c r="AI93" s="78"/>
      <c r="AJ93" s="34"/>
      <c r="AK93" s="34"/>
      <c r="AL93" s="34"/>
      <c r="AM93" s="80"/>
      <c r="AN93" s="336" t="s">
        <v>280</v>
      </c>
      <c r="AO93" s="85" t="s">
        <v>397</v>
      </c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1"/>
      <c r="DD93" s="101"/>
      <c r="DE93" s="101"/>
      <c r="DF93" s="101"/>
      <c r="DG93" s="101"/>
      <c r="DH93" s="101"/>
      <c r="DI93" s="101"/>
      <c r="DJ93" s="101"/>
      <c r="DK93" s="101"/>
      <c r="DL93" s="101"/>
      <c r="DM93" s="101"/>
      <c r="DN93" s="101"/>
      <c r="DO93" s="101"/>
      <c r="DP93" s="101"/>
      <c r="DQ93" s="101"/>
      <c r="DR93" s="101"/>
      <c r="DS93" s="101"/>
      <c r="DT93" s="101"/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</row>
    <row r="94" spans="1:143" s="65" customFormat="1" ht="13.5" thickBot="1" x14ac:dyDescent="0.25">
      <c r="A94" s="98" t="s">
        <v>198</v>
      </c>
      <c r="B94" s="99" t="s">
        <v>118</v>
      </c>
      <c r="C94" s="99" t="s">
        <v>256</v>
      </c>
      <c r="D94" s="99" t="s">
        <v>117</v>
      </c>
      <c r="E94" s="90"/>
      <c r="F94" s="34"/>
      <c r="G94" s="34"/>
      <c r="H94" s="34"/>
      <c r="I94" s="80"/>
      <c r="J94" s="94"/>
      <c r="K94" s="34"/>
      <c r="L94" s="34"/>
      <c r="M94" s="34"/>
      <c r="N94" s="35"/>
      <c r="O94" s="90"/>
      <c r="P94" s="34"/>
      <c r="Q94" s="34"/>
      <c r="R94" s="34"/>
      <c r="S94" s="80"/>
      <c r="T94" s="135"/>
      <c r="U94" s="133"/>
      <c r="V94" s="133"/>
      <c r="W94" s="133"/>
      <c r="X94" s="136"/>
      <c r="Y94" s="132"/>
      <c r="Z94" s="133"/>
      <c r="AA94" s="133"/>
      <c r="AB94" s="133"/>
      <c r="AC94" s="137"/>
      <c r="AD94" s="135">
        <v>0</v>
      </c>
      <c r="AE94" s="133">
        <v>3</v>
      </c>
      <c r="AF94" s="133"/>
      <c r="AG94" s="133" t="s">
        <v>32</v>
      </c>
      <c r="AH94" s="136">
        <v>6</v>
      </c>
      <c r="AI94" s="78"/>
      <c r="AJ94" s="34"/>
      <c r="AK94" s="34"/>
      <c r="AL94" s="34"/>
      <c r="AM94" s="80"/>
      <c r="AN94" s="336" t="s">
        <v>278</v>
      </c>
      <c r="AO94" s="353" t="s">
        <v>90</v>
      </c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1"/>
      <c r="DR94" s="101"/>
      <c r="DS94" s="101"/>
      <c r="DT94" s="101"/>
      <c r="DU94" s="101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</row>
    <row r="95" spans="1:143" s="16" customFormat="1" ht="12.75" customHeight="1" thickBot="1" x14ac:dyDescent="0.25">
      <c r="A95" s="315" t="s">
        <v>119</v>
      </c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64"/>
      <c r="AO95" s="352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</row>
    <row r="96" spans="1:143" s="65" customFormat="1" ht="12.75" x14ac:dyDescent="0.2">
      <c r="A96" s="98" t="s">
        <v>199</v>
      </c>
      <c r="B96" s="89" t="s">
        <v>120</v>
      </c>
      <c r="C96" s="26" t="s">
        <v>257</v>
      </c>
      <c r="D96" s="109"/>
      <c r="E96" s="90"/>
      <c r="F96" s="34"/>
      <c r="G96" s="34"/>
      <c r="H96" s="34"/>
      <c r="I96" s="80"/>
      <c r="J96" s="94"/>
      <c r="K96" s="34"/>
      <c r="L96" s="34"/>
      <c r="M96" s="34"/>
      <c r="N96" s="35"/>
      <c r="O96" s="90"/>
      <c r="P96" s="34"/>
      <c r="Q96" s="34"/>
      <c r="R96" s="34"/>
      <c r="S96" s="35"/>
      <c r="T96" s="129">
        <v>0</v>
      </c>
      <c r="U96" s="130">
        <v>3</v>
      </c>
      <c r="V96" s="130"/>
      <c r="W96" s="130" t="s">
        <v>32</v>
      </c>
      <c r="X96" s="131">
        <v>4</v>
      </c>
      <c r="Y96" s="132"/>
      <c r="Z96" s="133"/>
      <c r="AA96" s="133"/>
      <c r="AB96" s="133"/>
      <c r="AC96" s="134"/>
      <c r="AD96" s="129"/>
      <c r="AE96" s="130"/>
      <c r="AF96" s="130"/>
      <c r="AG96" s="130"/>
      <c r="AH96" s="131"/>
      <c r="AI96" s="39"/>
      <c r="AJ96" s="40"/>
      <c r="AK96" s="40"/>
      <c r="AL96" s="40"/>
      <c r="AM96" s="100"/>
      <c r="AN96" s="336" t="s">
        <v>280</v>
      </c>
      <c r="AO96" s="343" t="s">
        <v>76</v>
      </c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1"/>
      <c r="DD96" s="101"/>
      <c r="DE96" s="101"/>
      <c r="DF96" s="101"/>
      <c r="DG96" s="101"/>
      <c r="DH96" s="101"/>
      <c r="DI96" s="101"/>
      <c r="DJ96" s="101"/>
      <c r="DK96" s="101"/>
      <c r="DL96" s="101"/>
      <c r="DM96" s="101"/>
      <c r="DN96" s="101"/>
      <c r="DO96" s="101"/>
      <c r="DP96" s="101"/>
      <c r="DQ96" s="101"/>
      <c r="DR96" s="101"/>
      <c r="DS96" s="101"/>
      <c r="DT96" s="101"/>
      <c r="DU96" s="101"/>
      <c r="DV96" s="101"/>
      <c r="DW96" s="101"/>
      <c r="DX96" s="101"/>
      <c r="DY96" s="101"/>
      <c r="DZ96" s="101"/>
      <c r="EA96" s="101"/>
      <c r="EB96" s="101"/>
      <c r="EC96" s="101"/>
      <c r="ED96" s="101"/>
      <c r="EE96" s="101"/>
      <c r="EF96" s="101"/>
      <c r="EG96" s="101"/>
      <c r="EH96" s="101"/>
      <c r="EI96" s="101"/>
      <c r="EJ96" s="101"/>
      <c r="EK96" s="101"/>
      <c r="EL96" s="101"/>
      <c r="EM96" s="101"/>
    </row>
    <row r="97" spans="1:143" s="65" customFormat="1" ht="12.75" x14ac:dyDescent="0.2">
      <c r="A97" s="98" t="s">
        <v>200</v>
      </c>
      <c r="B97" s="85" t="s">
        <v>121</v>
      </c>
      <c r="C97" s="56" t="s">
        <v>258</v>
      </c>
      <c r="D97" s="85" t="s">
        <v>120</v>
      </c>
      <c r="E97" s="90"/>
      <c r="F97" s="34"/>
      <c r="G97" s="34"/>
      <c r="H97" s="34"/>
      <c r="I97" s="80"/>
      <c r="J97" s="94"/>
      <c r="K97" s="34"/>
      <c r="L97" s="34"/>
      <c r="M97" s="34"/>
      <c r="N97" s="35"/>
      <c r="O97" s="90"/>
      <c r="P97" s="34"/>
      <c r="Q97" s="34"/>
      <c r="R97" s="34"/>
      <c r="S97" s="102"/>
      <c r="T97" s="135"/>
      <c r="U97" s="133"/>
      <c r="V97" s="133"/>
      <c r="W97" s="133"/>
      <c r="X97" s="136"/>
      <c r="Y97" s="132">
        <v>0</v>
      </c>
      <c r="Z97" s="133">
        <v>3</v>
      </c>
      <c r="AA97" s="133"/>
      <c r="AB97" s="133" t="s">
        <v>32</v>
      </c>
      <c r="AC97" s="137">
        <v>5</v>
      </c>
      <c r="AD97" s="135"/>
      <c r="AE97" s="133"/>
      <c r="AF97" s="133"/>
      <c r="AG97" s="133"/>
      <c r="AH97" s="136"/>
      <c r="AI97" s="39"/>
      <c r="AJ97" s="40"/>
      <c r="AK97" s="40"/>
      <c r="AL97" s="40"/>
      <c r="AM97" s="100"/>
      <c r="AN97" s="336" t="s">
        <v>280</v>
      </c>
      <c r="AO97" s="85" t="s">
        <v>56</v>
      </c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1"/>
      <c r="DD97" s="101"/>
      <c r="DE97" s="101"/>
      <c r="DF97" s="101"/>
      <c r="DG97" s="101"/>
      <c r="DH97" s="101"/>
      <c r="DI97" s="101"/>
      <c r="DJ97" s="101"/>
      <c r="DK97" s="101"/>
      <c r="DL97" s="101"/>
      <c r="DM97" s="101"/>
      <c r="DN97" s="101"/>
      <c r="DO97" s="101"/>
      <c r="DP97" s="101"/>
      <c r="DQ97" s="101"/>
      <c r="DR97" s="101"/>
      <c r="DS97" s="101"/>
      <c r="DT97" s="101"/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</row>
    <row r="98" spans="1:143" s="65" customFormat="1" ht="13.5" thickBot="1" x14ac:dyDescent="0.25">
      <c r="A98" s="98" t="s">
        <v>201</v>
      </c>
      <c r="B98" s="99" t="s">
        <v>122</v>
      </c>
      <c r="C98" s="99" t="s">
        <v>259</v>
      </c>
      <c r="D98" s="99" t="s">
        <v>121</v>
      </c>
      <c r="E98" s="90"/>
      <c r="F98" s="34"/>
      <c r="G98" s="34"/>
      <c r="H98" s="34"/>
      <c r="I98" s="80"/>
      <c r="J98" s="94"/>
      <c r="K98" s="34"/>
      <c r="L98" s="34"/>
      <c r="M98" s="34"/>
      <c r="N98" s="35"/>
      <c r="O98" s="90"/>
      <c r="P98" s="34"/>
      <c r="Q98" s="34"/>
      <c r="R98" s="34"/>
      <c r="S98" s="35"/>
      <c r="T98" s="135"/>
      <c r="U98" s="133"/>
      <c r="V98" s="133"/>
      <c r="W98" s="133"/>
      <c r="X98" s="136"/>
      <c r="Y98" s="132"/>
      <c r="Z98" s="133"/>
      <c r="AA98" s="133"/>
      <c r="AB98" s="133"/>
      <c r="AC98" s="137"/>
      <c r="AD98" s="135">
        <v>0</v>
      </c>
      <c r="AE98" s="133">
        <v>3</v>
      </c>
      <c r="AF98" s="133"/>
      <c r="AG98" s="133" t="s">
        <v>32</v>
      </c>
      <c r="AH98" s="136">
        <v>6</v>
      </c>
      <c r="AI98" s="39"/>
      <c r="AJ98" s="40"/>
      <c r="AK98" s="40"/>
      <c r="AL98" s="40"/>
      <c r="AM98" s="100"/>
      <c r="AN98" s="336" t="s">
        <v>280</v>
      </c>
      <c r="AO98" s="353" t="s">
        <v>65</v>
      </c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1"/>
      <c r="DD98" s="101"/>
      <c r="DE98" s="101"/>
      <c r="DF98" s="101"/>
      <c r="DG98" s="101"/>
      <c r="DH98" s="101"/>
      <c r="DI98" s="101"/>
      <c r="DJ98" s="101"/>
      <c r="DK98" s="101"/>
      <c r="DL98" s="101"/>
      <c r="DM98" s="101"/>
      <c r="DN98" s="101"/>
      <c r="DO98" s="101"/>
      <c r="DP98" s="101"/>
      <c r="DQ98" s="101"/>
      <c r="DR98" s="101"/>
      <c r="DS98" s="101"/>
      <c r="DT98" s="101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</row>
    <row r="99" spans="1:143" s="16" customFormat="1" ht="12.75" customHeight="1" thickBot="1" x14ac:dyDescent="0.25">
      <c r="A99" s="315" t="s">
        <v>123</v>
      </c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64"/>
      <c r="AO99" s="352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</row>
    <row r="100" spans="1:143" s="87" customFormat="1" ht="12.75" x14ac:dyDescent="0.2">
      <c r="A100" s="26" t="s">
        <v>202</v>
      </c>
      <c r="B100" s="208" t="s">
        <v>124</v>
      </c>
      <c r="C100" s="208" t="s">
        <v>260</v>
      </c>
      <c r="D100" s="89" t="s">
        <v>60</v>
      </c>
      <c r="E100" s="222"/>
      <c r="F100" s="23"/>
      <c r="G100" s="23"/>
      <c r="H100" s="23"/>
      <c r="I100" s="25"/>
      <c r="J100" s="103"/>
      <c r="K100" s="23"/>
      <c r="L100" s="23"/>
      <c r="M100" s="23"/>
      <c r="N100" s="25"/>
      <c r="O100" s="103"/>
      <c r="P100" s="23"/>
      <c r="Q100" s="23"/>
      <c r="R100" s="23"/>
      <c r="S100" s="25"/>
      <c r="T100" s="129">
        <v>1</v>
      </c>
      <c r="U100" s="130">
        <v>2</v>
      </c>
      <c r="V100" s="130"/>
      <c r="W100" s="130" t="s">
        <v>32</v>
      </c>
      <c r="X100" s="131">
        <v>5</v>
      </c>
      <c r="Y100" s="138"/>
      <c r="Z100" s="130"/>
      <c r="AA100" s="130"/>
      <c r="AB100" s="130"/>
      <c r="AC100" s="134"/>
      <c r="AD100" s="129"/>
      <c r="AE100" s="130"/>
      <c r="AF100" s="130"/>
      <c r="AG100" s="130"/>
      <c r="AH100" s="131"/>
      <c r="AI100" s="24"/>
      <c r="AJ100" s="23"/>
      <c r="AK100" s="23"/>
      <c r="AL100" s="23"/>
      <c r="AM100" s="25"/>
      <c r="AN100" s="356" t="s">
        <v>278</v>
      </c>
      <c r="AO100" s="343" t="s">
        <v>61</v>
      </c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</row>
    <row r="101" spans="1:143" s="65" customFormat="1" ht="12.75" x14ac:dyDescent="0.2">
      <c r="A101" s="32" t="s">
        <v>203</v>
      </c>
      <c r="B101" s="219" t="s">
        <v>126</v>
      </c>
      <c r="C101" s="219" t="s">
        <v>261</v>
      </c>
      <c r="D101" s="85" t="s">
        <v>124</v>
      </c>
      <c r="E101" s="90"/>
      <c r="F101" s="34"/>
      <c r="G101" s="34"/>
      <c r="H101" s="34"/>
      <c r="I101" s="104"/>
      <c r="J101" s="94"/>
      <c r="K101" s="34"/>
      <c r="L101" s="34"/>
      <c r="M101" s="34"/>
      <c r="N101" s="105"/>
      <c r="O101" s="90"/>
      <c r="P101" s="34"/>
      <c r="Q101" s="34"/>
      <c r="R101" s="34"/>
      <c r="S101" s="104"/>
      <c r="T101" s="135"/>
      <c r="U101" s="133"/>
      <c r="V101" s="133"/>
      <c r="W101" s="133"/>
      <c r="X101" s="136"/>
      <c r="Y101" s="132">
        <v>0</v>
      </c>
      <c r="Z101" s="133">
        <v>3</v>
      </c>
      <c r="AA101" s="133"/>
      <c r="AB101" s="133" t="s">
        <v>32</v>
      </c>
      <c r="AC101" s="137">
        <v>4</v>
      </c>
      <c r="AD101" s="135"/>
      <c r="AE101" s="133"/>
      <c r="AF101" s="133"/>
      <c r="AG101" s="133"/>
      <c r="AH101" s="136"/>
      <c r="AI101" s="78"/>
      <c r="AJ101" s="34"/>
      <c r="AK101" s="34"/>
      <c r="AL101" s="34"/>
      <c r="AM101" s="104"/>
      <c r="AN101" s="336" t="s">
        <v>278</v>
      </c>
      <c r="AO101" s="85" t="s">
        <v>61</v>
      </c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1"/>
      <c r="DB101" s="101"/>
      <c r="DC101" s="101"/>
      <c r="DD101" s="101"/>
      <c r="DE101" s="101"/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1"/>
      <c r="DR101" s="101"/>
      <c r="DS101" s="101"/>
      <c r="DT101" s="101"/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</row>
    <row r="102" spans="1:143" s="87" customFormat="1" ht="13.5" thickBot="1" x14ac:dyDescent="0.25">
      <c r="A102" s="139" t="s">
        <v>204</v>
      </c>
      <c r="B102" s="139" t="s">
        <v>127</v>
      </c>
      <c r="C102" s="225" t="s">
        <v>262</v>
      </c>
      <c r="D102" s="99" t="s">
        <v>126</v>
      </c>
      <c r="E102" s="223"/>
      <c r="F102" s="140"/>
      <c r="G102" s="140"/>
      <c r="H102" s="140"/>
      <c r="I102" s="141"/>
      <c r="J102" s="142"/>
      <c r="K102" s="143"/>
      <c r="L102" s="140"/>
      <c r="M102" s="143"/>
      <c r="N102" s="144"/>
      <c r="O102" s="142"/>
      <c r="P102" s="143"/>
      <c r="Q102" s="143"/>
      <c r="R102" s="143"/>
      <c r="S102" s="145"/>
      <c r="T102" s="146"/>
      <c r="U102" s="147"/>
      <c r="V102" s="147"/>
      <c r="W102" s="147"/>
      <c r="X102" s="148"/>
      <c r="Y102" s="149"/>
      <c r="Z102" s="147"/>
      <c r="AA102" s="147"/>
      <c r="AB102" s="147"/>
      <c r="AC102" s="150"/>
      <c r="AD102" s="146">
        <v>0</v>
      </c>
      <c r="AE102" s="147">
        <v>3</v>
      </c>
      <c r="AF102" s="147"/>
      <c r="AG102" s="147" t="s">
        <v>32</v>
      </c>
      <c r="AH102" s="148">
        <v>6</v>
      </c>
      <c r="AI102" s="151"/>
      <c r="AJ102" s="140"/>
      <c r="AK102" s="140"/>
      <c r="AL102" s="140"/>
      <c r="AM102" s="141"/>
      <c r="AN102" s="372" t="s">
        <v>277</v>
      </c>
      <c r="AO102" s="353" t="s">
        <v>128</v>
      </c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</row>
    <row r="103" spans="1:143" s="16" customFormat="1" ht="12.75" customHeight="1" thickBot="1" x14ac:dyDescent="0.25">
      <c r="A103" s="315" t="s">
        <v>144</v>
      </c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64"/>
      <c r="AO103" s="352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</row>
    <row r="104" spans="1:143" s="65" customFormat="1" ht="13.5" thickBot="1" x14ac:dyDescent="0.25">
      <c r="A104" s="112" t="s">
        <v>205</v>
      </c>
      <c r="B104" s="226" t="s">
        <v>145</v>
      </c>
      <c r="C104" s="167" t="s">
        <v>263</v>
      </c>
      <c r="D104" s="113"/>
      <c r="E104" s="30"/>
      <c r="F104" s="23"/>
      <c r="G104" s="23"/>
      <c r="H104" s="23"/>
      <c r="I104" s="79"/>
      <c r="J104" s="24"/>
      <c r="K104" s="23"/>
      <c r="L104" s="23"/>
      <c r="M104" s="23"/>
      <c r="N104" s="25"/>
      <c r="O104" s="30"/>
      <c r="P104" s="23"/>
      <c r="Q104" s="23"/>
      <c r="R104" s="23"/>
      <c r="S104" s="79"/>
      <c r="T104" s="24">
        <v>0</v>
      </c>
      <c r="U104" s="23">
        <v>2</v>
      </c>
      <c r="V104" s="23"/>
      <c r="W104" s="23" t="s">
        <v>32</v>
      </c>
      <c r="X104" s="25">
        <v>0</v>
      </c>
      <c r="Y104" s="138"/>
      <c r="Z104" s="130"/>
      <c r="AA104" s="130"/>
      <c r="AB104" s="130"/>
      <c r="AC104" s="134"/>
      <c r="AD104" s="129"/>
      <c r="AE104" s="130"/>
      <c r="AF104" s="130"/>
      <c r="AG104" s="130"/>
      <c r="AH104" s="131"/>
      <c r="AI104" s="30"/>
      <c r="AJ104" s="23"/>
      <c r="AK104" s="23"/>
      <c r="AL104" s="23"/>
      <c r="AM104" s="79"/>
      <c r="AN104" s="343" t="s">
        <v>82</v>
      </c>
      <c r="AO104" s="343" t="s">
        <v>83</v>
      </c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1"/>
      <c r="DB104" s="101"/>
      <c r="DC104" s="101"/>
      <c r="DD104" s="101"/>
      <c r="DE104" s="101"/>
      <c r="DF104" s="101"/>
      <c r="DG104" s="101"/>
      <c r="DH104" s="101"/>
      <c r="DI104" s="101"/>
      <c r="DJ104" s="101"/>
      <c r="DK104" s="101"/>
      <c r="DL104" s="101"/>
      <c r="DM104" s="101"/>
      <c r="DN104" s="101"/>
      <c r="DO104" s="101"/>
      <c r="DP104" s="101"/>
      <c r="DQ104" s="101"/>
      <c r="DR104" s="101"/>
      <c r="DS104" s="101"/>
      <c r="DT104" s="101"/>
      <c r="DU104" s="101"/>
      <c r="DV104" s="101"/>
      <c r="DW104" s="101"/>
      <c r="DX104" s="101"/>
      <c r="DY104" s="101"/>
      <c r="DZ104" s="101"/>
      <c r="EA104" s="101"/>
      <c r="EB104" s="101"/>
      <c r="EC104" s="101"/>
      <c r="ED104" s="101"/>
      <c r="EE104" s="101"/>
      <c r="EF104" s="101"/>
      <c r="EG104" s="101"/>
      <c r="EH104" s="101"/>
      <c r="EI104" s="101"/>
      <c r="EJ104" s="101"/>
      <c r="EK104" s="101"/>
      <c r="EL104" s="101"/>
      <c r="EM104" s="101"/>
    </row>
    <row r="105" spans="1:143" s="65" customFormat="1" ht="12.75" x14ac:dyDescent="0.2">
      <c r="A105" s="116" t="s">
        <v>206</v>
      </c>
      <c r="B105" s="219" t="s">
        <v>146</v>
      </c>
      <c r="C105" s="32" t="s">
        <v>264</v>
      </c>
      <c r="D105" s="228"/>
      <c r="E105" s="119">
        <v>0</v>
      </c>
      <c r="F105" s="117">
        <v>2</v>
      </c>
      <c r="G105" s="117"/>
      <c r="H105" s="117" t="s">
        <v>32</v>
      </c>
      <c r="I105" s="106">
        <v>0</v>
      </c>
      <c r="J105" s="176"/>
      <c r="K105" s="117"/>
      <c r="L105" s="117"/>
      <c r="M105" s="117"/>
      <c r="N105" s="118"/>
      <c r="O105" s="119"/>
      <c r="P105" s="117"/>
      <c r="Q105" s="117"/>
      <c r="R105" s="117"/>
      <c r="S105" s="106"/>
      <c r="T105" s="176"/>
      <c r="U105" s="117"/>
      <c r="V105" s="117"/>
      <c r="W105" s="117"/>
      <c r="X105" s="118"/>
      <c r="Y105" s="152"/>
      <c r="Z105" s="153"/>
      <c r="AA105" s="153"/>
      <c r="AB105" s="153"/>
      <c r="AC105" s="154"/>
      <c r="AD105" s="155"/>
      <c r="AE105" s="153"/>
      <c r="AF105" s="153"/>
      <c r="AG105" s="153"/>
      <c r="AH105" s="156"/>
      <c r="AI105" s="153"/>
      <c r="AJ105" s="153"/>
      <c r="AK105" s="153"/>
      <c r="AL105" s="156"/>
      <c r="AM105" s="156"/>
      <c r="AN105" s="343" t="s">
        <v>82</v>
      </c>
      <c r="AO105" s="343" t="s">
        <v>83</v>
      </c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1"/>
      <c r="DB105" s="101"/>
      <c r="DC105" s="101"/>
      <c r="DD105" s="101"/>
      <c r="DE105" s="101"/>
      <c r="DF105" s="101"/>
      <c r="DG105" s="101"/>
      <c r="DH105" s="101"/>
      <c r="DI105" s="101"/>
      <c r="DJ105" s="101"/>
      <c r="DK105" s="101"/>
      <c r="DL105" s="101"/>
      <c r="DM105" s="101"/>
      <c r="DN105" s="101"/>
      <c r="DO105" s="101"/>
      <c r="DP105" s="101"/>
      <c r="DQ105" s="101"/>
      <c r="DR105" s="101"/>
      <c r="DS105" s="101"/>
      <c r="DT105" s="101"/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</row>
    <row r="106" spans="1:143" s="65" customFormat="1" ht="13.5" thickBot="1" x14ac:dyDescent="0.25">
      <c r="A106" s="114" t="s">
        <v>207</v>
      </c>
      <c r="B106" s="227" t="s">
        <v>143</v>
      </c>
      <c r="C106" s="43" t="s">
        <v>265</v>
      </c>
      <c r="D106" s="212"/>
      <c r="E106" s="177"/>
      <c r="F106" s="45"/>
      <c r="G106" s="45"/>
      <c r="H106" s="45"/>
      <c r="I106" s="115"/>
      <c r="J106" s="44"/>
      <c r="K106" s="45"/>
      <c r="L106" s="45"/>
      <c r="M106" s="45"/>
      <c r="N106" s="46"/>
      <c r="O106" s="177"/>
      <c r="P106" s="45"/>
      <c r="Q106" s="45"/>
      <c r="R106" s="45"/>
      <c r="S106" s="115"/>
      <c r="T106" s="44">
        <v>0</v>
      </c>
      <c r="U106" s="45">
        <v>3</v>
      </c>
      <c r="V106" s="45"/>
      <c r="W106" s="45" t="s">
        <v>32</v>
      </c>
      <c r="X106" s="46">
        <v>5</v>
      </c>
      <c r="Y106" s="149"/>
      <c r="Z106" s="147"/>
      <c r="AA106" s="147"/>
      <c r="AB106" s="147"/>
      <c r="AC106" s="150"/>
      <c r="AD106" s="146"/>
      <c r="AE106" s="147"/>
      <c r="AF106" s="147"/>
      <c r="AG106" s="147"/>
      <c r="AH106" s="148"/>
      <c r="AI106" s="147"/>
      <c r="AJ106" s="147"/>
      <c r="AK106" s="147"/>
      <c r="AL106" s="148"/>
      <c r="AM106" s="148"/>
      <c r="AN106" s="337" t="s">
        <v>280</v>
      </c>
      <c r="AO106" s="99" t="s">
        <v>56</v>
      </c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1"/>
      <c r="DD106" s="101"/>
      <c r="DE106" s="101"/>
      <c r="DF106" s="101"/>
      <c r="DG106" s="101"/>
      <c r="DH106" s="101"/>
      <c r="DI106" s="101"/>
      <c r="DJ106" s="101"/>
      <c r="DK106" s="101"/>
      <c r="DL106" s="101"/>
      <c r="DM106" s="101"/>
      <c r="DN106" s="101"/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101"/>
      <c r="DY106" s="101"/>
      <c r="DZ106" s="101"/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101"/>
      <c r="EL106" s="101"/>
      <c r="EM106" s="101"/>
    </row>
    <row r="107" spans="1:143" s="16" customFormat="1" ht="12.75" customHeight="1" thickBot="1" x14ac:dyDescent="0.25">
      <c r="A107" s="315" t="s">
        <v>402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64"/>
      <c r="AO107" s="352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</row>
    <row r="108" spans="1:143" s="65" customFormat="1" ht="15.75" customHeight="1" thickBot="1" x14ac:dyDescent="0.25">
      <c r="A108" s="112" t="s">
        <v>404</v>
      </c>
      <c r="B108" s="226" t="s">
        <v>398</v>
      </c>
      <c r="C108" s="167" t="s">
        <v>399</v>
      </c>
      <c r="D108" s="113"/>
      <c r="E108" s="385"/>
      <c r="F108" s="386"/>
      <c r="G108" s="386"/>
      <c r="H108" s="386"/>
      <c r="I108" s="386"/>
      <c r="J108" s="386"/>
      <c r="K108" s="386"/>
      <c r="L108" s="386"/>
      <c r="M108" s="386"/>
      <c r="N108" s="387"/>
      <c r="O108" s="129">
        <v>0</v>
      </c>
      <c r="P108" s="130">
        <v>3</v>
      </c>
      <c r="Q108" s="130"/>
      <c r="R108" s="130" t="s">
        <v>32</v>
      </c>
      <c r="S108" s="131">
        <v>5</v>
      </c>
      <c r="T108" s="129">
        <v>0</v>
      </c>
      <c r="U108" s="130">
        <v>3</v>
      </c>
      <c r="V108" s="130"/>
      <c r="W108" s="130" t="s">
        <v>32</v>
      </c>
      <c r="X108" s="131">
        <v>5</v>
      </c>
      <c r="Y108" s="129">
        <v>0</v>
      </c>
      <c r="Z108" s="130">
        <v>3</v>
      </c>
      <c r="AA108" s="130"/>
      <c r="AB108" s="130" t="s">
        <v>32</v>
      </c>
      <c r="AC108" s="131">
        <v>5</v>
      </c>
      <c r="AD108" s="129">
        <v>0</v>
      </c>
      <c r="AE108" s="130">
        <v>3</v>
      </c>
      <c r="AF108" s="130"/>
      <c r="AG108" s="130" t="s">
        <v>32</v>
      </c>
      <c r="AH108" s="131">
        <v>5</v>
      </c>
      <c r="AI108" s="129"/>
      <c r="AJ108" s="130"/>
      <c r="AK108" s="130"/>
      <c r="AL108" s="130"/>
      <c r="AM108" s="131"/>
      <c r="AN108" s="336" t="s">
        <v>278</v>
      </c>
      <c r="AO108" s="343" t="s">
        <v>61</v>
      </c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1"/>
      <c r="DD108" s="101"/>
      <c r="DE108" s="101"/>
      <c r="DF108" s="101"/>
      <c r="DG108" s="101"/>
      <c r="DH108" s="101"/>
      <c r="DI108" s="101"/>
      <c r="DJ108" s="101"/>
      <c r="DK108" s="101"/>
      <c r="DL108" s="101"/>
      <c r="DM108" s="101"/>
      <c r="DN108" s="101"/>
      <c r="DO108" s="101"/>
      <c r="DP108" s="101"/>
      <c r="DQ108" s="101"/>
      <c r="DR108" s="101"/>
      <c r="DS108" s="101"/>
      <c r="DT108" s="101"/>
      <c r="DU108" s="101"/>
      <c r="DV108" s="101"/>
      <c r="DW108" s="101"/>
      <c r="DX108" s="101"/>
      <c r="DY108" s="101"/>
      <c r="DZ108" s="101"/>
      <c r="EA108" s="101"/>
      <c r="EB108" s="101"/>
      <c r="EC108" s="101"/>
      <c r="ED108" s="101"/>
      <c r="EE108" s="101"/>
      <c r="EF108" s="101"/>
      <c r="EG108" s="101"/>
      <c r="EH108" s="101"/>
      <c r="EI108" s="101"/>
      <c r="EJ108" s="101"/>
      <c r="EK108" s="101"/>
      <c r="EL108" s="101"/>
      <c r="EM108" s="101"/>
    </row>
    <row r="109" spans="1:143" s="65" customFormat="1" ht="15.75" customHeight="1" thickBot="1" x14ac:dyDescent="0.25">
      <c r="A109" s="112" t="s">
        <v>405</v>
      </c>
      <c r="B109" s="226" t="s">
        <v>419</v>
      </c>
      <c r="C109" s="167" t="s">
        <v>400</v>
      </c>
      <c r="D109" s="228"/>
      <c r="E109" s="388"/>
      <c r="F109" s="389"/>
      <c r="G109" s="389"/>
      <c r="H109" s="389"/>
      <c r="I109" s="389"/>
      <c r="J109" s="389"/>
      <c r="K109" s="389"/>
      <c r="L109" s="389"/>
      <c r="M109" s="389"/>
      <c r="N109" s="390"/>
      <c r="O109" s="135">
        <v>0</v>
      </c>
      <c r="P109" s="133">
        <v>3</v>
      </c>
      <c r="Q109" s="133"/>
      <c r="R109" s="133" t="s">
        <v>32</v>
      </c>
      <c r="S109" s="136">
        <v>5</v>
      </c>
      <c r="T109" s="135">
        <v>0</v>
      </c>
      <c r="U109" s="133">
        <v>3</v>
      </c>
      <c r="V109" s="133"/>
      <c r="W109" s="133" t="s">
        <v>32</v>
      </c>
      <c r="X109" s="136">
        <v>5</v>
      </c>
      <c r="Y109" s="135">
        <v>0</v>
      </c>
      <c r="Z109" s="133">
        <v>3</v>
      </c>
      <c r="AA109" s="133"/>
      <c r="AB109" s="133" t="s">
        <v>32</v>
      </c>
      <c r="AC109" s="136">
        <v>5</v>
      </c>
      <c r="AD109" s="135">
        <v>0</v>
      </c>
      <c r="AE109" s="133">
        <v>3</v>
      </c>
      <c r="AF109" s="133"/>
      <c r="AG109" s="133" t="s">
        <v>32</v>
      </c>
      <c r="AH109" s="136">
        <v>5</v>
      </c>
      <c r="AI109" s="135"/>
      <c r="AJ109" s="133"/>
      <c r="AK109" s="133"/>
      <c r="AL109" s="133"/>
      <c r="AM109" s="136"/>
      <c r="AN109" s="336" t="s">
        <v>278</v>
      </c>
      <c r="AO109" s="343" t="s">
        <v>61</v>
      </c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</row>
    <row r="110" spans="1:143" s="65" customFormat="1" ht="15.75" customHeight="1" thickBot="1" x14ac:dyDescent="0.25">
      <c r="A110" s="365" t="s">
        <v>421</v>
      </c>
      <c r="B110" s="366" t="s">
        <v>420</v>
      </c>
      <c r="C110" s="367" t="s">
        <v>401</v>
      </c>
      <c r="D110" s="212"/>
      <c r="E110" s="391"/>
      <c r="F110" s="392"/>
      <c r="G110" s="392"/>
      <c r="H110" s="392"/>
      <c r="I110" s="392"/>
      <c r="J110" s="392"/>
      <c r="K110" s="392"/>
      <c r="L110" s="392"/>
      <c r="M110" s="392"/>
      <c r="N110" s="393"/>
      <c r="O110" s="146">
        <v>0</v>
      </c>
      <c r="P110" s="147">
        <v>3</v>
      </c>
      <c r="Q110" s="147"/>
      <c r="R110" s="147" t="s">
        <v>32</v>
      </c>
      <c r="S110" s="148">
        <v>5</v>
      </c>
      <c r="T110" s="146">
        <v>0</v>
      </c>
      <c r="U110" s="147">
        <v>3</v>
      </c>
      <c r="V110" s="147"/>
      <c r="W110" s="147" t="s">
        <v>32</v>
      </c>
      <c r="X110" s="148">
        <v>5</v>
      </c>
      <c r="Y110" s="146">
        <v>0</v>
      </c>
      <c r="Z110" s="147">
        <v>3</v>
      </c>
      <c r="AA110" s="147"/>
      <c r="AB110" s="147" t="s">
        <v>32</v>
      </c>
      <c r="AC110" s="148">
        <v>5</v>
      </c>
      <c r="AD110" s="146">
        <v>0</v>
      </c>
      <c r="AE110" s="147">
        <v>3</v>
      </c>
      <c r="AF110" s="147"/>
      <c r="AG110" s="147" t="s">
        <v>32</v>
      </c>
      <c r="AH110" s="148">
        <v>5</v>
      </c>
      <c r="AI110" s="146"/>
      <c r="AJ110" s="147"/>
      <c r="AK110" s="147"/>
      <c r="AL110" s="147"/>
      <c r="AM110" s="148"/>
      <c r="AN110" s="336" t="s">
        <v>278</v>
      </c>
      <c r="AO110" s="99" t="s">
        <v>61</v>
      </c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1"/>
      <c r="DD110" s="101"/>
      <c r="DE110" s="101"/>
      <c r="DF110" s="101"/>
      <c r="DG110" s="101"/>
      <c r="DH110" s="101"/>
      <c r="DI110" s="101"/>
      <c r="DJ110" s="101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  <c r="DY110" s="101"/>
      <c r="DZ110" s="101"/>
      <c r="EA110" s="101"/>
      <c r="EB110" s="101"/>
      <c r="EC110" s="101"/>
      <c r="ED110" s="101"/>
      <c r="EE110" s="101"/>
      <c r="EF110" s="101"/>
      <c r="EG110" s="101"/>
      <c r="EH110" s="101"/>
      <c r="EI110" s="101"/>
      <c r="EJ110" s="101"/>
      <c r="EK110" s="101"/>
      <c r="EL110" s="101"/>
      <c r="EM110" s="101"/>
    </row>
    <row r="111" spans="1:143" s="4" customFormat="1" ht="12.75" x14ac:dyDescent="0.2">
      <c r="A111" s="1"/>
      <c r="B111" s="1"/>
      <c r="C111" s="1"/>
      <c r="D111" s="10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2"/>
      <c r="AO111" s="66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264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</row>
    <row r="112" spans="1:143" s="4" customFormat="1" ht="12.75" x14ac:dyDescent="0.2">
      <c r="A112" s="1"/>
      <c r="B112" s="1"/>
      <c r="C112" s="1"/>
      <c r="D112" s="10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2"/>
      <c r="AO112" s="66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264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</row>
    <row r="113" spans="1:143" s="4" customFormat="1" ht="12.75" x14ac:dyDescent="0.2">
      <c r="A113" s="1"/>
      <c r="B113" s="1"/>
      <c r="C113" s="1"/>
      <c r="D113" s="10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2"/>
      <c r="AO113" s="66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</row>
    <row r="114" spans="1:143" s="4" customFormat="1" ht="12.75" customHeight="1" x14ac:dyDescent="0.2">
      <c r="A114" s="394" t="s">
        <v>403</v>
      </c>
      <c r="B114" s="394"/>
      <c r="C114" s="394"/>
      <c r="D114" s="394"/>
      <c r="E114" s="394"/>
      <c r="F114" s="394"/>
      <c r="G114" s="394"/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  <c r="R114" s="394"/>
      <c r="S114" s="394"/>
      <c r="T114" s="394"/>
      <c r="U114" s="394"/>
      <c r="V114" s="394"/>
      <c r="W114" s="394"/>
      <c r="X114" s="394"/>
      <c r="Y114" s="394"/>
      <c r="Z114" s="394"/>
      <c r="AA114" s="394"/>
      <c r="AB114" s="394"/>
      <c r="AC114" s="394"/>
      <c r="AD114" s="394"/>
      <c r="AE114" s="394"/>
      <c r="AF114" s="394"/>
      <c r="AG114" s="394"/>
      <c r="AH114" s="394"/>
      <c r="AI114" s="394"/>
      <c r="AJ114" s="394"/>
      <c r="AK114" s="394"/>
      <c r="AL114" s="394"/>
      <c r="AM114" s="394"/>
      <c r="AN114" s="394"/>
      <c r="AO114" s="39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264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</row>
    <row r="115" spans="1:143" s="4" customFormat="1" ht="12.75" x14ac:dyDescent="0.2">
      <c r="A115" s="394"/>
      <c r="B115" s="394"/>
      <c r="C115" s="394"/>
      <c r="D115" s="394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264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264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</row>
    <row r="116" spans="1:143" s="10" customFormat="1" ht="12.75" x14ac:dyDescent="0.2">
      <c r="A116" s="1"/>
      <c r="B116" s="1"/>
      <c r="C116" s="1"/>
      <c r="D116" s="10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2"/>
      <c r="AO116" s="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D116" s="266"/>
      <c r="EE116" s="266"/>
      <c r="EF116" s="266"/>
      <c r="EG116" s="266"/>
      <c r="EH116" s="266"/>
      <c r="EI116" s="266"/>
      <c r="EJ116" s="266"/>
      <c r="EK116" s="266"/>
      <c r="EL116" s="266"/>
      <c r="EM116" s="266"/>
    </row>
    <row r="118" spans="1:143" s="4" customFormat="1" ht="12.75" x14ac:dyDescent="0.2">
      <c r="A118" s="1"/>
      <c r="B118" s="1"/>
      <c r="C118" s="1"/>
      <c r="D118" s="10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2"/>
      <c r="AO118" s="66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</row>
    <row r="119" spans="1:143" s="4" customFormat="1" ht="12.75" x14ac:dyDescent="0.2">
      <c r="A119" s="1"/>
      <c r="B119" s="1"/>
      <c r="C119" s="1"/>
      <c r="D119" s="10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2"/>
      <c r="AO119" s="66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</row>
    <row r="120" spans="1:143" s="4" customFormat="1" ht="12.75" x14ac:dyDescent="0.2">
      <c r="A120" s="1"/>
      <c r="B120" s="1"/>
      <c r="C120" s="1"/>
      <c r="D120" s="10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2"/>
      <c r="AO120" s="66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</row>
    <row r="121" spans="1:143" s="4" customFormat="1" ht="12.75" x14ac:dyDescent="0.2">
      <c r="A121" s="1"/>
      <c r="B121" s="1"/>
      <c r="C121" s="1"/>
      <c r="D121" s="10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2"/>
      <c r="AO121" s="66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</row>
    <row r="122" spans="1:143" s="4" customFormat="1" ht="12.75" x14ac:dyDescent="0.2">
      <c r="A122" s="1"/>
      <c r="B122" s="1"/>
      <c r="C122" s="1"/>
      <c r="D122" s="10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2"/>
      <c r="AO122" s="66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</row>
    <row r="123" spans="1:143" s="4" customFormat="1" ht="12.75" x14ac:dyDescent="0.2">
      <c r="A123" s="1"/>
      <c r="B123" s="1"/>
      <c r="C123" s="1"/>
      <c r="D123" s="10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2"/>
      <c r="AO123" s="66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</row>
    <row r="124" spans="1:143" s="4" customFormat="1" ht="12.75" x14ac:dyDescent="0.2">
      <c r="A124" s="1"/>
      <c r="B124" s="1"/>
      <c r="C124" s="1"/>
      <c r="D124" s="10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2"/>
      <c r="AO124" s="66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</row>
    <row r="125" spans="1:143" s="4" customFormat="1" x14ac:dyDescent="0.25">
      <c r="A125" s="1"/>
      <c r="B125" s="1"/>
      <c r="C125" s="1"/>
      <c r="D125" s="10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2"/>
      <c r="AO125" s="320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</row>
    <row r="126" spans="1:143" s="4" customFormat="1" ht="14.25" customHeight="1" x14ac:dyDescent="0.25">
      <c r="A126" s="1"/>
      <c r="B126" s="1"/>
      <c r="C126" s="1"/>
      <c r="D126" s="10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2"/>
      <c r="AO126" s="320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</row>
    <row r="127" spans="1:143" s="4" customFormat="1" x14ac:dyDescent="0.25">
      <c r="A127" s="1"/>
      <c r="B127" s="1"/>
      <c r="C127" s="1"/>
      <c r="D127" s="10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2"/>
      <c r="AO127" s="320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</row>
    <row r="128" spans="1:143" s="4" customFormat="1" x14ac:dyDescent="0.25">
      <c r="A128" s="1"/>
      <c r="B128" s="1"/>
      <c r="C128" s="1"/>
      <c r="D128" s="10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2"/>
      <c r="AO128" s="320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</row>
    <row r="129" spans="1:143" s="4" customFormat="1" x14ac:dyDescent="0.25">
      <c r="A129" s="1"/>
      <c r="B129" s="1"/>
      <c r="C129" s="1"/>
      <c r="D129" s="10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2"/>
      <c r="AO129" s="320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264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</row>
    <row r="130" spans="1:143" s="4" customFormat="1" x14ac:dyDescent="0.25">
      <c r="A130" s="1"/>
      <c r="B130" s="1"/>
      <c r="C130" s="1"/>
      <c r="D130" s="10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"/>
      <c r="AO130" s="320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264"/>
      <c r="BI130" s="264"/>
      <c r="BJ130" s="264"/>
      <c r="BK130" s="264"/>
      <c r="BL130" s="264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</row>
    <row r="131" spans="1:143" s="10" customFormat="1" x14ac:dyDescent="0.25">
      <c r="A131" s="1"/>
      <c r="B131" s="1"/>
      <c r="C131" s="1"/>
      <c r="D131" s="10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"/>
      <c r="AO131" s="320"/>
      <c r="AP131" s="266"/>
      <c r="AQ131" s="266"/>
      <c r="AR131" s="266"/>
      <c r="AS131" s="266"/>
      <c r="AT131" s="266"/>
      <c r="AU131" s="266"/>
      <c r="AV131" s="266"/>
      <c r="AW131" s="266"/>
      <c r="AX131" s="266"/>
      <c r="AY131" s="266"/>
      <c r="AZ131" s="266"/>
      <c r="BA131" s="266"/>
      <c r="BB131" s="266"/>
      <c r="BC131" s="266"/>
      <c r="BD131" s="266"/>
      <c r="BE131" s="266"/>
      <c r="BF131" s="266"/>
      <c r="BG131" s="266"/>
      <c r="BH131" s="266"/>
      <c r="BI131" s="266"/>
      <c r="BJ131" s="266"/>
      <c r="BK131" s="266"/>
      <c r="BL131" s="266"/>
      <c r="BM131" s="266"/>
      <c r="BN131" s="266"/>
      <c r="BO131" s="266"/>
      <c r="BP131" s="266"/>
      <c r="BQ131" s="266"/>
      <c r="BR131" s="266"/>
      <c r="BS131" s="266"/>
      <c r="BT131" s="266"/>
      <c r="BU131" s="266"/>
      <c r="BV131" s="266"/>
      <c r="BW131" s="266"/>
      <c r="BX131" s="266"/>
      <c r="BY131" s="266"/>
      <c r="BZ131" s="266"/>
      <c r="CA131" s="266"/>
      <c r="CB131" s="266"/>
      <c r="CC131" s="266"/>
      <c r="CD131" s="266"/>
      <c r="CE131" s="266"/>
      <c r="CF131" s="266"/>
      <c r="CG131" s="266"/>
      <c r="CH131" s="266"/>
      <c r="CI131" s="266"/>
      <c r="CJ131" s="266"/>
      <c r="CK131" s="266"/>
      <c r="CL131" s="266"/>
      <c r="CM131" s="266"/>
      <c r="CN131" s="266"/>
      <c r="CO131" s="266"/>
      <c r="CP131" s="266"/>
      <c r="CQ131" s="266"/>
      <c r="CR131" s="266"/>
      <c r="CS131" s="266"/>
      <c r="CT131" s="266"/>
      <c r="CU131" s="266"/>
      <c r="CV131" s="266"/>
      <c r="CW131" s="266"/>
      <c r="CX131" s="266"/>
      <c r="CY131" s="266"/>
      <c r="CZ131" s="266"/>
      <c r="DA131" s="266"/>
      <c r="DB131" s="266"/>
      <c r="DC131" s="266"/>
      <c r="DD131" s="266"/>
      <c r="DE131" s="266"/>
      <c r="DF131" s="266"/>
      <c r="DG131" s="266"/>
      <c r="DH131" s="266"/>
      <c r="DI131" s="266"/>
      <c r="DJ131" s="266"/>
      <c r="DK131" s="266"/>
      <c r="DL131" s="266"/>
      <c r="DM131" s="266"/>
      <c r="DN131" s="266"/>
      <c r="DO131" s="266"/>
      <c r="DP131" s="266"/>
      <c r="DQ131" s="266"/>
      <c r="DR131" s="266"/>
      <c r="DS131" s="266"/>
      <c r="DT131" s="266"/>
      <c r="DU131" s="266"/>
      <c r="DV131" s="266"/>
      <c r="DW131" s="266"/>
      <c r="DX131" s="266"/>
      <c r="DY131" s="266"/>
      <c r="DZ131" s="266"/>
      <c r="EA131" s="266"/>
      <c r="EB131" s="266"/>
      <c r="EC131" s="266"/>
      <c r="ED131" s="266"/>
      <c r="EE131" s="266"/>
      <c r="EF131" s="266"/>
      <c r="EG131" s="266"/>
      <c r="EH131" s="266"/>
      <c r="EI131" s="266"/>
      <c r="EJ131" s="266"/>
      <c r="EK131" s="266"/>
      <c r="EL131" s="266"/>
      <c r="EM131" s="266"/>
    </row>
    <row r="135" spans="1:143" s="10" customFormat="1" x14ac:dyDescent="0.25">
      <c r="A135" s="1"/>
      <c r="B135" s="1"/>
      <c r="C135" s="1"/>
      <c r="D135" s="10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2"/>
      <c r="AO135" s="320"/>
      <c r="AP135" s="266"/>
      <c r="AQ135" s="266"/>
      <c r="AR135" s="266"/>
      <c r="AS135" s="266"/>
      <c r="AT135" s="266"/>
      <c r="AU135" s="266"/>
      <c r="AV135" s="266"/>
      <c r="AW135" s="266"/>
      <c r="AX135" s="266"/>
      <c r="AY135" s="266"/>
      <c r="AZ135" s="266"/>
      <c r="BA135" s="266"/>
      <c r="BB135" s="266"/>
      <c r="BC135" s="266"/>
      <c r="BD135" s="266"/>
      <c r="BE135" s="266"/>
      <c r="BF135" s="266"/>
      <c r="BG135" s="266"/>
      <c r="BH135" s="266"/>
      <c r="BI135" s="266"/>
      <c r="BJ135" s="266"/>
      <c r="BK135" s="266"/>
      <c r="BL135" s="266"/>
      <c r="BM135" s="266"/>
      <c r="BN135" s="266"/>
      <c r="BO135" s="266"/>
      <c r="BP135" s="266"/>
      <c r="BQ135" s="266"/>
      <c r="BR135" s="266"/>
      <c r="BS135" s="266"/>
      <c r="BT135" s="266"/>
      <c r="BU135" s="266"/>
      <c r="BV135" s="266"/>
      <c r="BW135" s="266"/>
      <c r="BX135" s="266"/>
      <c r="BY135" s="266"/>
      <c r="BZ135" s="266"/>
      <c r="CA135" s="266"/>
      <c r="CB135" s="266"/>
      <c r="CC135" s="266"/>
      <c r="CD135" s="266"/>
      <c r="CE135" s="266"/>
      <c r="CF135" s="266"/>
      <c r="CG135" s="266"/>
      <c r="CH135" s="266"/>
      <c r="CI135" s="266"/>
      <c r="CJ135" s="266"/>
      <c r="CK135" s="266"/>
      <c r="CL135" s="266"/>
      <c r="CM135" s="266"/>
      <c r="CN135" s="266"/>
      <c r="CO135" s="266"/>
      <c r="CP135" s="266"/>
      <c r="CQ135" s="266"/>
      <c r="CR135" s="266"/>
      <c r="CS135" s="266"/>
      <c r="CT135" s="266"/>
      <c r="CU135" s="266"/>
      <c r="CV135" s="266"/>
      <c r="CW135" s="266"/>
      <c r="CX135" s="266"/>
      <c r="CY135" s="266"/>
      <c r="CZ135" s="266"/>
      <c r="DA135" s="266"/>
      <c r="DB135" s="266"/>
      <c r="DC135" s="266"/>
      <c r="DD135" s="266"/>
      <c r="DE135" s="266"/>
      <c r="DF135" s="266"/>
      <c r="DG135" s="266"/>
      <c r="DH135" s="266"/>
      <c r="DI135" s="266"/>
      <c r="DJ135" s="266"/>
      <c r="DK135" s="266"/>
      <c r="DL135" s="266"/>
      <c r="DM135" s="266"/>
      <c r="DN135" s="266"/>
      <c r="DO135" s="266"/>
      <c r="DP135" s="266"/>
      <c r="DQ135" s="266"/>
      <c r="DR135" s="266"/>
      <c r="DS135" s="266"/>
      <c r="DT135" s="266"/>
      <c r="DU135" s="266"/>
      <c r="DV135" s="266"/>
      <c r="DW135" s="266"/>
      <c r="DX135" s="266"/>
      <c r="DY135" s="266"/>
      <c r="DZ135" s="266"/>
      <c r="EA135" s="266"/>
      <c r="EB135" s="266"/>
      <c r="EC135" s="266"/>
      <c r="ED135" s="266"/>
      <c r="EE135" s="266"/>
      <c r="EF135" s="266"/>
      <c r="EG135" s="266"/>
      <c r="EH135" s="266"/>
      <c r="EI135" s="266"/>
      <c r="EJ135" s="266"/>
      <c r="EK135" s="266"/>
      <c r="EL135" s="266"/>
      <c r="EM135" s="266"/>
    </row>
    <row r="136" spans="1:143" s="10" customFormat="1" x14ac:dyDescent="0.25">
      <c r="A136" s="1"/>
      <c r="B136" s="1"/>
      <c r="C136" s="1"/>
      <c r="D136" s="10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2"/>
      <c r="AO136" s="320"/>
      <c r="AP136" s="266"/>
      <c r="AQ136" s="266"/>
      <c r="AR136" s="266"/>
      <c r="AS136" s="266"/>
      <c r="AT136" s="266"/>
      <c r="AU136" s="266"/>
      <c r="AV136" s="266"/>
      <c r="AW136" s="266"/>
      <c r="AX136" s="266"/>
      <c r="AY136" s="266"/>
      <c r="AZ136" s="266"/>
      <c r="BA136" s="266"/>
      <c r="BB136" s="266"/>
      <c r="BC136" s="266"/>
      <c r="BD136" s="266"/>
      <c r="BE136" s="266"/>
      <c r="BF136" s="266"/>
      <c r="BG136" s="266"/>
      <c r="BH136" s="266"/>
      <c r="BI136" s="266"/>
      <c r="BJ136" s="266"/>
      <c r="BK136" s="266"/>
      <c r="BL136" s="266"/>
      <c r="BM136" s="266"/>
      <c r="BN136" s="266"/>
      <c r="BO136" s="266"/>
      <c r="BP136" s="266"/>
      <c r="BQ136" s="266"/>
      <c r="BR136" s="266"/>
      <c r="BS136" s="266"/>
      <c r="BT136" s="266"/>
      <c r="BU136" s="266"/>
      <c r="BV136" s="266"/>
      <c r="BW136" s="266"/>
      <c r="BX136" s="266"/>
      <c r="BY136" s="266"/>
      <c r="BZ136" s="266"/>
      <c r="CA136" s="266"/>
      <c r="CB136" s="266"/>
      <c r="CC136" s="266"/>
      <c r="CD136" s="266"/>
      <c r="CE136" s="266"/>
      <c r="CF136" s="266"/>
      <c r="CG136" s="266"/>
      <c r="CH136" s="266"/>
      <c r="CI136" s="266"/>
      <c r="CJ136" s="266"/>
      <c r="CK136" s="266"/>
      <c r="CL136" s="266"/>
      <c r="CM136" s="266"/>
      <c r="CN136" s="266"/>
      <c r="CO136" s="266"/>
      <c r="CP136" s="266"/>
      <c r="CQ136" s="266"/>
      <c r="CR136" s="266"/>
      <c r="CS136" s="266"/>
      <c r="CT136" s="266"/>
      <c r="CU136" s="266"/>
      <c r="CV136" s="266"/>
      <c r="CW136" s="266"/>
      <c r="CX136" s="266"/>
      <c r="CY136" s="266"/>
      <c r="CZ136" s="266"/>
      <c r="DA136" s="266"/>
      <c r="DB136" s="266"/>
      <c r="DC136" s="266"/>
      <c r="DD136" s="266"/>
      <c r="DE136" s="266"/>
      <c r="DF136" s="266"/>
      <c r="DG136" s="266"/>
      <c r="DH136" s="266"/>
      <c r="DI136" s="266"/>
      <c r="DJ136" s="266"/>
      <c r="DK136" s="266"/>
      <c r="DL136" s="266"/>
      <c r="DM136" s="266"/>
      <c r="DN136" s="266"/>
      <c r="DO136" s="266"/>
      <c r="DP136" s="266"/>
      <c r="DQ136" s="266"/>
      <c r="DR136" s="266"/>
      <c r="DS136" s="266"/>
      <c r="DT136" s="266"/>
      <c r="DU136" s="266"/>
      <c r="DV136" s="266"/>
      <c r="DW136" s="266"/>
      <c r="DX136" s="266"/>
      <c r="DY136" s="266"/>
      <c r="DZ136" s="266"/>
      <c r="EA136" s="266"/>
      <c r="EB136" s="266"/>
      <c r="EC136" s="266"/>
      <c r="ED136" s="266"/>
      <c r="EE136" s="266"/>
      <c r="EF136" s="266"/>
      <c r="EG136" s="266"/>
      <c r="EH136" s="266"/>
      <c r="EI136" s="266"/>
      <c r="EJ136" s="266"/>
      <c r="EK136" s="266"/>
      <c r="EL136" s="266"/>
      <c r="EM136" s="266"/>
    </row>
    <row r="137" spans="1:143" s="10" customFormat="1" x14ac:dyDescent="0.25">
      <c r="A137" s="1"/>
      <c r="B137" s="1"/>
      <c r="C137" s="1"/>
      <c r="D137" s="10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"/>
      <c r="AO137" s="320"/>
      <c r="AP137" s="266"/>
      <c r="AQ137" s="266"/>
      <c r="AR137" s="266"/>
      <c r="AS137" s="266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66"/>
      <c r="BD137" s="266"/>
      <c r="BE137" s="266"/>
      <c r="BF137" s="266"/>
      <c r="BG137" s="266"/>
      <c r="BH137" s="266"/>
      <c r="BI137" s="266"/>
      <c r="BJ137" s="266"/>
      <c r="BK137" s="266"/>
      <c r="BL137" s="266"/>
      <c r="BM137" s="266"/>
      <c r="BN137" s="266"/>
      <c r="BO137" s="266"/>
      <c r="BP137" s="266"/>
      <c r="BQ137" s="266"/>
      <c r="BR137" s="266"/>
      <c r="BS137" s="266"/>
      <c r="BT137" s="266"/>
      <c r="BU137" s="266"/>
      <c r="BV137" s="266"/>
      <c r="BW137" s="266"/>
      <c r="BX137" s="266"/>
      <c r="BY137" s="266"/>
      <c r="BZ137" s="266"/>
      <c r="CA137" s="266"/>
      <c r="CB137" s="266"/>
      <c r="CC137" s="266"/>
      <c r="CD137" s="266"/>
      <c r="CE137" s="266"/>
      <c r="CF137" s="266"/>
      <c r="CG137" s="266"/>
      <c r="CH137" s="266"/>
      <c r="CI137" s="266"/>
      <c r="CJ137" s="266"/>
      <c r="CK137" s="266"/>
      <c r="CL137" s="266"/>
      <c r="CM137" s="266"/>
      <c r="CN137" s="266"/>
      <c r="CO137" s="266"/>
      <c r="CP137" s="266"/>
      <c r="CQ137" s="266"/>
      <c r="CR137" s="266"/>
      <c r="CS137" s="266"/>
      <c r="CT137" s="266"/>
      <c r="CU137" s="266"/>
      <c r="CV137" s="266"/>
      <c r="CW137" s="266"/>
      <c r="CX137" s="266"/>
      <c r="CY137" s="266"/>
      <c r="CZ137" s="266"/>
      <c r="DA137" s="266"/>
      <c r="DB137" s="266"/>
      <c r="DC137" s="266"/>
      <c r="DD137" s="266"/>
      <c r="DE137" s="266"/>
      <c r="DF137" s="266"/>
      <c r="DG137" s="266"/>
      <c r="DH137" s="266"/>
      <c r="DI137" s="266"/>
      <c r="DJ137" s="266"/>
      <c r="DK137" s="266"/>
      <c r="DL137" s="266"/>
      <c r="DM137" s="266"/>
      <c r="DN137" s="266"/>
      <c r="DO137" s="266"/>
      <c r="DP137" s="266"/>
      <c r="DQ137" s="266"/>
      <c r="DR137" s="266"/>
      <c r="DS137" s="266"/>
      <c r="DT137" s="266"/>
      <c r="DU137" s="266"/>
      <c r="DV137" s="266"/>
      <c r="DW137" s="266"/>
      <c r="DX137" s="266"/>
      <c r="DY137" s="266"/>
      <c r="DZ137" s="266"/>
      <c r="EA137" s="266"/>
      <c r="EB137" s="266"/>
      <c r="EC137" s="266"/>
      <c r="ED137" s="266"/>
      <c r="EE137" s="266"/>
      <c r="EF137" s="266"/>
      <c r="EG137" s="266"/>
      <c r="EH137" s="266"/>
      <c r="EI137" s="266"/>
      <c r="EJ137" s="266"/>
      <c r="EK137" s="266"/>
      <c r="EL137" s="266"/>
      <c r="EM137" s="266"/>
    </row>
    <row r="138" spans="1:143" s="16" customFormat="1" ht="12.75" customHeight="1" x14ac:dyDescent="0.25">
      <c r="A138" s="1"/>
      <c r="B138" s="1"/>
      <c r="C138" s="1"/>
      <c r="D138" s="10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"/>
      <c r="AO138" s="3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</row>
    <row r="139" spans="1:143" s="4" customFormat="1" x14ac:dyDescent="0.25">
      <c r="A139" s="1"/>
      <c r="B139" s="1"/>
      <c r="C139" s="1"/>
      <c r="D139" s="10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"/>
      <c r="AO139" s="320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264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</row>
    <row r="140" spans="1:143" s="4" customFormat="1" x14ac:dyDescent="0.25">
      <c r="A140" s="1"/>
      <c r="B140" s="1"/>
      <c r="C140" s="1"/>
      <c r="D140" s="10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"/>
      <c r="AO140" s="320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</row>
    <row r="141" spans="1:143" s="4" customFormat="1" x14ac:dyDescent="0.25">
      <c r="A141" s="1"/>
      <c r="B141" s="1"/>
      <c r="C141" s="1"/>
      <c r="D141" s="10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"/>
      <c r="AO141" s="320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264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264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264"/>
      <c r="EE141" s="264"/>
      <c r="EF141" s="264"/>
      <c r="EG141" s="264"/>
      <c r="EH141" s="264"/>
      <c r="EI141" s="264"/>
      <c r="EJ141" s="264"/>
      <c r="EK141" s="264"/>
      <c r="EL141" s="264"/>
      <c r="EM141" s="264"/>
    </row>
    <row r="142" spans="1:143" s="4" customFormat="1" x14ac:dyDescent="0.25">
      <c r="A142" s="1"/>
      <c r="B142" s="1"/>
      <c r="C142" s="1"/>
      <c r="D142" s="10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"/>
      <c r="AO142" s="320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  <c r="BD142" s="264"/>
      <c r="BE142" s="264"/>
      <c r="BF142" s="264"/>
      <c r="BG142" s="264"/>
      <c r="BH142" s="264"/>
      <c r="BI142" s="264"/>
      <c r="BJ142" s="264"/>
      <c r="BK142" s="264"/>
      <c r="BL142" s="264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264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</row>
    <row r="143" spans="1:143" s="65" customFormat="1" x14ac:dyDescent="0.25">
      <c r="A143" s="1"/>
      <c r="B143" s="1"/>
      <c r="C143" s="1"/>
      <c r="D143" s="10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"/>
      <c r="AO143" s="320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1"/>
      <c r="DB143" s="101"/>
      <c r="DC143" s="101"/>
      <c r="DD143" s="101"/>
      <c r="DE143" s="101"/>
      <c r="DF143" s="101"/>
      <c r="DG143" s="101"/>
      <c r="DH143" s="101"/>
      <c r="DI143" s="101"/>
      <c r="DJ143" s="101"/>
      <c r="DK143" s="101"/>
      <c r="DL143" s="101"/>
      <c r="DM143" s="101"/>
      <c r="DN143" s="101"/>
      <c r="DO143" s="101"/>
      <c r="DP143" s="101"/>
      <c r="DQ143" s="101"/>
      <c r="DR143" s="101"/>
      <c r="DS143" s="101"/>
      <c r="DT143" s="101"/>
      <c r="DU143" s="101"/>
      <c r="DV143" s="101"/>
      <c r="DW143" s="101"/>
      <c r="DX143" s="101"/>
      <c r="DY143" s="101"/>
      <c r="DZ143" s="101"/>
      <c r="EA143" s="101"/>
      <c r="EB143" s="101"/>
      <c r="EC143" s="101"/>
      <c r="ED143" s="101"/>
      <c r="EE143" s="101"/>
      <c r="EF143" s="101"/>
      <c r="EG143" s="101"/>
      <c r="EH143" s="101"/>
      <c r="EI143" s="101"/>
      <c r="EJ143" s="101"/>
      <c r="EK143" s="101"/>
      <c r="EL143" s="101"/>
      <c r="EM143" s="101"/>
    </row>
    <row r="144" spans="1:143" s="65" customFormat="1" x14ac:dyDescent="0.25">
      <c r="A144" s="1"/>
      <c r="B144" s="1"/>
      <c r="C144" s="1"/>
      <c r="D144" s="10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"/>
      <c r="AO144" s="320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1"/>
      <c r="DB144" s="101"/>
      <c r="DC144" s="101"/>
      <c r="DD144" s="101"/>
      <c r="DE144" s="101"/>
      <c r="DF144" s="101"/>
      <c r="DG144" s="101"/>
      <c r="DH144" s="101"/>
      <c r="DI144" s="101"/>
      <c r="DJ144" s="101"/>
      <c r="DK144" s="101"/>
      <c r="DL144" s="101"/>
      <c r="DM144" s="101"/>
      <c r="DN144" s="101"/>
      <c r="DO144" s="101"/>
      <c r="DP144" s="101"/>
      <c r="DQ144" s="101"/>
      <c r="DR144" s="101"/>
      <c r="DS144" s="101"/>
      <c r="DT144" s="101"/>
      <c r="DU144" s="101"/>
      <c r="DV144" s="101"/>
      <c r="DW144" s="101"/>
      <c r="DX144" s="101"/>
      <c r="DY144" s="101"/>
      <c r="DZ144" s="101"/>
      <c r="EA144" s="101"/>
      <c r="EB144" s="101"/>
      <c r="EC144" s="101"/>
      <c r="ED144" s="101"/>
      <c r="EE144" s="101"/>
      <c r="EF144" s="101"/>
      <c r="EG144" s="101"/>
      <c r="EH144" s="101"/>
      <c r="EI144" s="101"/>
      <c r="EJ144" s="101"/>
      <c r="EK144" s="101"/>
      <c r="EL144" s="101"/>
      <c r="EM144" s="101"/>
    </row>
    <row r="145" spans="1:143" s="65" customFormat="1" x14ac:dyDescent="0.25">
      <c r="A145" s="1"/>
      <c r="B145" s="1"/>
      <c r="C145" s="1"/>
      <c r="D145" s="10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"/>
      <c r="AO145" s="320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1"/>
      <c r="DB145" s="101"/>
      <c r="DC145" s="101"/>
      <c r="DD145" s="101"/>
      <c r="DE145" s="101"/>
      <c r="DF145" s="101"/>
      <c r="DG145" s="101"/>
      <c r="DH145" s="101"/>
      <c r="DI145" s="101"/>
      <c r="DJ145" s="101"/>
      <c r="DK145" s="101"/>
      <c r="DL145" s="101"/>
      <c r="DM145" s="101"/>
      <c r="DN145" s="101"/>
      <c r="DO145" s="101"/>
      <c r="DP145" s="101"/>
      <c r="DQ145" s="101"/>
      <c r="DR145" s="101"/>
      <c r="DS145" s="101"/>
      <c r="DT145" s="101"/>
      <c r="DU145" s="101"/>
      <c r="DV145" s="101"/>
      <c r="DW145" s="101"/>
      <c r="DX145" s="101"/>
      <c r="DY145" s="101"/>
      <c r="DZ145" s="101"/>
      <c r="EA145" s="101"/>
      <c r="EB145" s="101"/>
      <c r="EC145" s="101"/>
      <c r="ED145" s="101"/>
      <c r="EE145" s="101"/>
      <c r="EF145" s="101"/>
      <c r="EG145" s="101"/>
      <c r="EH145" s="101"/>
      <c r="EI145" s="101"/>
      <c r="EJ145" s="101"/>
      <c r="EK145" s="101"/>
      <c r="EL145" s="101"/>
      <c r="EM145" s="101"/>
    </row>
    <row r="146" spans="1:143" s="65" customFormat="1" x14ac:dyDescent="0.25">
      <c r="A146" s="1"/>
      <c r="B146" s="1"/>
      <c r="C146" s="1"/>
      <c r="D146" s="10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"/>
      <c r="AO146" s="320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/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101"/>
      <c r="EG146" s="101"/>
      <c r="EH146" s="101"/>
      <c r="EI146" s="101"/>
      <c r="EJ146" s="101"/>
      <c r="EK146" s="101"/>
      <c r="EL146" s="101"/>
      <c r="EM146" s="101"/>
    </row>
    <row r="147" spans="1:143" s="65" customFormat="1" x14ac:dyDescent="0.25">
      <c r="A147" s="1"/>
      <c r="B147" s="1"/>
      <c r="C147" s="1"/>
      <c r="D147" s="10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2"/>
      <c r="AO147" s="320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1"/>
      <c r="DD147" s="101"/>
      <c r="DE147" s="101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01"/>
      <c r="DQ147" s="101"/>
      <c r="DR147" s="101"/>
      <c r="DS147" s="101"/>
      <c r="DT147" s="101"/>
      <c r="DU147" s="101"/>
      <c r="DV147" s="101"/>
      <c r="DW147" s="101"/>
      <c r="DX147" s="101"/>
      <c r="DY147" s="101"/>
      <c r="DZ147" s="101"/>
      <c r="EA147" s="101"/>
      <c r="EB147" s="101"/>
      <c r="EC147" s="101"/>
      <c r="ED147" s="101"/>
      <c r="EE147" s="101"/>
      <c r="EF147" s="101"/>
      <c r="EG147" s="101"/>
      <c r="EH147" s="101"/>
      <c r="EI147" s="101"/>
      <c r="EJ147" s="101"/>
      <c r="EK147" s="101"/>
      <c r="EL147" s="101"/>
      <c r="EM147" s="101"/>
    </row>
    <row r="148" spans="1:143" s="65" customFormat="1" x14ac:dyDescent="0.25">
      <c r="A148" s="1"/>
      <c r="B148" s="1"/>
      <c r="C148" s="1"/>
      <c r="D148" s="10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2"/>
      <c r="AO148" s="320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1"/>
      <c r="DD148" s="101"/>
      <c r="DE148" s="101"/>
      <c r="DF148" s="101"/>
      <c r="DG148" s="101"/>
      <c r="DH148" s="101"/>
      <c r="DI148" s="101"/>
      <c r="DJ148" s="101"/>
      <c r="DK148" s="101"/>
      <c r="DL148" s="101"/>
      <c r="DM148" s="101"/>
      <c r="DN148" s="101"/>
      <c r="DO148" s="101"/>
      <c r="DP148" s="101"/>
      <c r="DQ148" s="101"/>
      <c r="DR148" s="101"/>
      <c r="DS148" s="101"/>
      <c r="DT148" s="101"/>
      <c r="DU148" s="101"/>
      <c r="DV148" s="101"/>
      <c r="DW148" s="101"/>
      <c r="DX148" s="101"/>
      <c r="DY148" s="101"/>
      <c r="DZ148" s="101"/>
      <c r="EA148" s="101"/>
      <c r="EB148" s="101"/>
      <c r="EC148" s="101"/>
      <c r="ED148" s="101"/>
      <c r="EE148" s="101"/>
      <c r="EF148" s="101"/>
      <c r="EG148" s="101"/>
      <c r="EH148" s="101"/>
      <c r="EI148" s="101"/>
      <c r="EJ148" s="101"/>
      <c r="EK148" s="101"/>
      <c r="EL148" s="101"/>
      <c r="EM148" s="101"/>
    </row>
    <row r="149" spans="1:143" s="65" customFormat="1" x14ac:dyDescent="0.25">
      <c r="A149" s="1"/>
      <c r="B149" s="1"/>
      <c r="C149" s="1"/>
      <c r="D149" s="10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2"/>
      <c r="AO149" s="320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1"/>
      <c r="DD149" s="101"/>
      <c r="DE149" s="101"/>
      <c r="DF149" s="101"/>
      <c r="DG149" s="101"/>
      <c r="DH149" s="101"/>
      <c r="DI149" s="101"/>
      <c r="DJ149" s="101"/>
      <c r="DK149" s="101"/>
      <c r="DL149" s="101"/>
      <c r="DM149" s="101"/>
      <c r="DN149" s="101"/>
      <c r="DO149" s="101"/>
      <c r="DP149" s="101"/>
      <c r="DQ149" s="101"/>
      <c r="DR149" s="101"/>
      <c r="DS149" s="101"/>
      <c r="DT149" s="101"/>
      <c r="DU149" s="101"/>
      <c r="DV149" s="101"/>
      <c r="DW149" s="101"/>
      <c r="DX149" s="101"/>
      <c r="DY149" s="101"/>
      <c r="DZ149" s="101"/>
      <c r="EA149" s="101"/>
      <c r="EB149" s="101"/>
      <c r="EC149" s="101"/>
      <c r="ED149" s="101"/>
      <c r="EE149" s="101"/>
      <c r="EF149" s="101"/>
      <c r="EG149" s="101"/>
      <c r="EH149" s="101"/>
      <c r="EI149" s="101"/>
      <c r="EJ149" s="101"/>
      <c r="EK149" s="101"/>
      <c r="EL149" s="101"/>
      <c r="EM149" s="101"/>
    </row>
    <row r="150" spans="1:143" s="65" customFormat="1" x14ac:dyDescent="0.25">
      <c r="A150" s="1"/>
      <c r="B150" s="1"/>
      <c r="C150" s="1"/>
      <c r="D150" s="10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2"/>
      <c r="AO150" s="320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1"/>
      <c r="DD150" s="101"/>
      <c r="DE150" s="101"/>
      <c r="DF150" s="101"/>
      <c r="DG150" s="101"/>
      <c r="DH150" s="101"/>
      <c r="DI150" s="101"/>
      <c r="DJ150" s="101"/>
      <c r="DK150" s="101"/>
      <c r="DL150" s="101"/>
      <c r="DM150" s="101"/>
      <c r="DN150" s="101"/>
      <c r="DO150" s="101"/>
      <c r="DP150" s="101"/>
      <c r="DQ150" s="101"/>
      <c r="DR150" s="101"/>
      <c r="DS150" s="101"/>
      <c r="DT150" s="101"/>
      <c r="DU150" s="101"/>
      <c r="DV150" s="101"/>
      <c r="DW150" s="101"/>
      <c r="DX150" s="101"/>
      <c r="DY150" s="101"/>
      <c r="DZ150" s="101"/>
      <c r="EA150" s="101"/>
      <c r="EB150" s="101"/>
      <c r="EC150" s="101"/>
      <c r="ED150" s="101"/>
      <c r="EE150" s="101"/>
      <c r="EF150" s="101"/>
      <c r="EG150" s="101"/>
      <c r="EH150" s="101"/>
      <c r="EI150" s="101"/>
      <c r="EJ150" s="101"/>
      <c r="EK150" s="101"/>
      <c r="EL150" s="101"/>
      <c r="EM150" s="101"/>
    </row>
    <row r="151" spans="1:143" s="65" customFormat="1" x14ac:dyDescent="0.25">
      <c r="A151" s="1"/>
      <c r="B151" s="1"/>
      <c r="C151" s="1"/>
      <c r="D151" s="10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2"/>
      <c r="AO151" s="320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1"/>
      <c r="DD151" s="101"/>
      <c r="DE151" s="101"/>
      <c r="DF151" s="101"/>
      <c r="DG151" s="101"/>
      <c r="DH151" s="101"/>
      <c r="DI151" s="101"/>
      <c r="DJ151" s="101"/>
      <c r="DK151" s="101"/>
      <c r="DL151" s="101"/>
      <c r="DM151" s="101"/>
      <c r="DN151" s="101"/>
      <c r="DO151" s="101"/>
      <c r="DP151" s="101"/>
      <c r="DQ151" s="101"/>
      <c r="DR151" s="101"/>
      <c r="DS151" s="101"/>
      <c r="DT151" s="101"/>
      <c r="DU151" s="101"/>
      <c r="DV151" s="101"/>
      <c r="DW151" s="101"/>
      <c r="DX151" s="101"/>
      <c r="DY151" s="101"/>
      <c r="DZ151" s="101"/>
      <c r="EA151" s="101"/>
      <c r="EB151" s="101"/>
      <c r="EC151" s="101"/>
      <c r="ED151" s="101"/>
      <c r="EE151" s="101"/>
      <c r="EF151" s="101"/>
      <c r="EG151" s="101"/>
      <c r="EH151" s="101"/>
      <c r="EI151" s="101"/>
      <c r="EJ151" s="101"/>
      <c r="EK151" s="101"/>
      <c r="EL151" s="101"/>
      <c r="EM151" s="101"/>
    </row>
    <row r="152" spans="1:143" s="65" customFormat="1" x14ac:dyDescent="0.25">
      <c r="A152" s="1"/>
      <c r="B152" s="1"/>
      <c r="C152" s="1"/>
      <c r="D152" s="10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2"/>
      <c r="AO152" s="320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1"/>
      <c r="DD152" s="101"/>
      <c r="DE152" s="101"/>
      <c r="DF152" s="101"/>
      <c r="DG152" s="101"/>
      <c r="DH152" s="101"/>
      <c r="DI152" s="101"/>
      <c r="DJ152" s="101"/>
      <c r="DK152" s="101"/>
      <c r="DL152" s="101"/>
      <c r="DM152" s="101"/>
      <c r="DN152" s="101"/>
      <c r="DO152" s="101"/>
      <c r="DP152" s="101"/>
      <c r="DQ152" s="101"/>
      <c r="DR152" s="101"/>
      <c r="DS152" s="101"/>
      <c r="DT152" s="101"/>
      <c r="DU152" s="101"/>
      <c r="DV152" s="101"/>
      <c r="DW152" s="101"/>
      <c r="DX152" s="101"/>
      <c r="DY152" s="101"/>
      <c r="DZ152" s="101"/>
      <c r="EA152" s="101"/>
      <c r="EB152" s="101"/>
      <c r="EC152" s="101"/>
      <c r="ED152" s="101"/>
      <c r="EE152" s="101"/>
      <c r="EF152" s="101"/>
      <c r="EG152" s="101"/>
      <c r="EH152" s="101"/>
      <c r="EI152" s="101"/>
      <c r="EJ152" s="101"/>
      <c r="EK152" s="101"/>
      <c r="EL152" s="101"/>
      <c r="EM152" s="101"/>
    </row>
    <row r="153" spans="1:143" s="4" customFormat="1" x14ac:dyDescent="0.25">
      <c r="A153" s="1"/>
      <c r="B153" s="1"/>
      <c r="C153" s="1"/>
      <c r="D153" s="10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2"/>
      <c r="AO153" s="320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264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</row>
    <row r="154" spans="1:143" s="4" customFormat="1" x14ac:dyDescent="0.25">
      <c r="A154" s="1"/>
      <c r="B154" s="1"/>
      <c r="C154" s="1"/>
      <c r="D154" s="10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2"/>
      <c r="AO154" s="320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264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264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</row>
    <row r="155" spans="1:143" s="4" customFormat="1" x14ac:dyDescent="0.25">
      <c r="A155" s="1"/>
      <c r="B155" s="1"/>
      <c r="C155" s="1"/>
      <c r="D155" s="10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2"/>
      <c r="AO155" s="320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</row>
    <row r="156" spans="1:143" s="4" customFormat="1" x14ac:dyDescent="0.25">
      <c r="A156" s="1"/>
      <c r="B156" s="1"/>
      <c r="C156" s="1"/>
      <c r="D156" s="10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2"/>
      <c r="AO156" s="320"/>
      <c r="AP156" s="264"/>
      <c r="AQ156" s="264"/>
      <c r="AR156" s="264"/>
      <c r="AS156" s="264"/>
      <c r="AT156" s="264"/>
      <c r="AU156" s="264"/>
      <c r="AV156" s="264"/>
      <c r="AW156" s="264"/>
      <c r="AX156" s="264"/>
      <c r="AY156" s="264"/>
      <c r="AZ156" s="264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264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264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</row>
    <row r="157" spans="1:143" s="4" customFormat="1" ht="24" customHeight="1" x14ac:dyDescent="0.25">
      <c r="A157" s="1"/>
      <c r="B157" s="1"/>
      <c r="C157" s="1"/>
      <c r="D157" s="10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2"/>
      <c r="AO157" s="320"/>
      <c r="AP157" s="264"/>
      <c r="AQ157" s="264"/>
      <c r="AR157" s="264"/>
      <c r="AS157" s="264"/>
      <c r="AT157" s="264"/>
      <c r="AU157" s="264"/>
      <c r="AV157" s="264"/>
      <c r="AW157" s="264"/>
      <c r="AX157" s="264"/>
      <c r="AY157" s="264"/>
      <c r="AZ157" s="264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264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264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</row>
    <row r="158" spans="1:143" s="4" customFormat="1" x14ac:dyDescent="0.25">
      <c r="A158" s="1"/>
      <c r="B158" s="1"/>
      <c r="C158" s="1"/>
      <c r="D158" s="10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2"/>
      <c r="AO158" s="320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</row>
    <row r="159" spans="1:143" s="4" customFormat="1" x14ac:dyDescent="0.25">
      <c r="A159" s="1"/>
      <c r="B159" s="1"/>
      <c r="C159" s="1"/>
      <c r="D159" s="10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2"/>
      <c r="AO159" s="320"/>
      <c r="AP159" s="264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</row>
    <row r="160" spans="1:143" s="4" customFormat="1" x14ac:dyDescent="0.25">
      <c r="A160" s="1"/>
      <c r="B160" s="1"/>
      <c r="C160" s="1"/>
      <c r="D160" s="10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2"/>
      <c r="AO160" s="320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264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264"/>
      <c r="DT160" s="264"/>
      <c r="DU160" s="264"/>
      <c r="DV160" s="264"/>
      <c r="DW160" s="264"/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</row>
    <row r="161" spans="1:143" s="67" customFormat="1" x14ac:dyDescent="0.25">
      <c r="A161" s="1"/>
      <c r="B161" s="1"/>
      <c r="C161" s="1"/>
      <c r="D161" s="10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2"/>
      <c r="AO161" s="320"/>
      <c r="AP161" s="268"/>
      <c r="AQ161" s="268"/>
      <c r="AR161" s="268"/>
      <c r="AS161" s="268"/>
      <c r="AT161" s="268"/>
      <c r="AU161" s="268"/>
      <c r="AV161" s="268"/>
      <c r="AW161" s="268"/>
      <c r="AX161" s="268"/>
      <c r="AY161" s="268"/>
      <c r="AZ161" s="268"/>
      <c r="BA161" s="268"/>
      <c r="BB161" s="268"/>
      <c r="BC161" s="268"/>
      <c r="BD161" s="268"/>
      <c r="BE161" s="268"/>
      <c r="BF161" s="268"/>
      <c r="BG161" s="268"/>
      <c r="BH161" s="268"/>
      <c r="BI161" s="268"/>
      <c r="BJ161" s="268"/>
      <c r="BK161" s="268"/>
      <c r="BL161" s="268"/>
      <c r="BM161" s="268"/>
      <c r="BN161" s="268"/>
      <c r="BO161" s="268"/>
      <c r="BP161" s="268"/>
      <c r="BQ161" s="268"/>
      <c r="BR161" s="268"/>
      <c r="BS161" s="268"/>
      <c r="BT161" s="268"/>
      <c r="BU161" s="268"/>
      <c r="BV161" s="268"/>
      <c r="BW161" s="268"/>
      <c r="BX161" s="268"/>
      <c r="BY161" s="268"/>
      <c r="BZ161" s="268"/>
      <c r="CA161" s="268"/>
      <c r="CB161" s="268"/>
      <c r="CC161" s="268"/>
      <c r="CD161" s="268"/>
      <c r="CE161" s="268"/>
      <c r="CF161" s="268"/>
      <c r="CG161" s="268"/>
      <c r="CH161" s="268"/>
      <c r="CI161" s="268"/>
      <c r="CJ161" s="268"/>
      <c r="CK161" s="268"/>
      <c r="CL161" s="268"/>
      <c r="CM161" s="268"/>
      <c r="CN161" s="268"/>
      <c r="CO161" s="268"/>
      <c r="CP161" s="268"/>
      <c r="CQ161" s="268"/>
      <c r="CR161" s="268"/>
      <c r="CS161" s="268"/>
      <c r="CT161" s="268"/>
      <c r="CU161" s="268"/>
      <c r="CV161" s="268"/>
      <c r="CW161" s="268"/>
      <c r="CX161" s="268"/>
      <c r="CY161" s="268"/>
      <c r="CZ161" s="268"/>
      <c r="DA161" s="268"/>
      <c r="DB161" s="268"/>
      <c r="DC161" s="268"/>
      <c r="DD161" s="268"/>
      <c r="DE161" s="268"/>
      <c r="DF161" s="268"/>
      <c r="DG161" s="268"/>
      <c r="DH161" s="268"/>
      <c r="DI161" s="268"/>
      <c r="DJ161" s="268"/>
      <c r="DK161" s="268"/>
      <c r="DL161" s="268"/>
      <c r="DM161" s="268"/>
      <c r="DN161" s="268"/>
      <c r="DO161" s="268"/>
      <c r="DP161" s="268"/>
      <c r="DQ161" s="268"/>
      <c r="DR161" s="268"/>
      <c r="DS161" s="268"/>
      <c r="DT161" s="268"/>
      <c r="DU161" s="268"/>
      <c r="DV161" s="268"/>
      <c r="DW161" s="268"/>
      <c r="DX161" s="268"/>
      <c r="DY161" s="268"/>
      <c r="DZ161" s="268"/>
      <c r="EA161" s="268"/>
      <c r="EB161" s="268"/>
      <c r="EC161" s="268"/>
      <c r="ED161" s="268"/>
      <c r="EE161" s="268"/>
      <c r="EF161" s="268"/>
      <c r="EG161" s="268"/>
      <c r="EH161" s="268"/>
      <c r="EI161" s="268"/>
      <c r="EJ161" s="268"/>
      <c r="EK161" s="268"/>
      <c r="EL161" s="268"/>
      <c r="EM161" s="268"/>
    </row>
    <row r="162" spans="1:143" s="4" customFormat="1" x14ac:dyDescent="0.25">
      <c r="A162" s="1"/>
      <c r="B162" s="1"/>
      <c r="C162" s="1"/>
      <c r="D162" s="10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2"/>
      <c r="AO162" s="320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</row>
    <row r="163" spans="1:143" s="4" customFormat="1" x14ac:dyDescent="0.25">
      <c r="A163" s="1"/>
      <c r="B163" s="1"/>
      <c r="C163" s="1"/>
      <c r="D163" s="10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2"/>
      <c r="AO163" s="320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4"/>
      <c r="AZ163" s="264"/>
      <c r="BA163" s="264"/>
      <c r="BB163" s="264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264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</row>
    <row r="188" spans="1:143" s="65" customFormat="1" x14ac:dyDescent="0.25">
      <c r="A188" s="1"/>
      <c r="B188" s="1"/>
      <c r="C188" s="1"/>
      <c r="D188" s="10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2"/>
      <c r="AO188" s="320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1"/>
      <c r="CX188" s="101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1"/>
      <c r="DJ188" s="101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1"/>
      <c r="DV188" s="101"/>
      <c r="DW188" s="101"/>
      <c r="DX188" s="101"/>
      <c r="DY188" s="101"/>
      <c r="DZ188" s="101"/>
      <c r="EA188" s="101"/>
      <c r="EB188" s="101"/>
      <c r="EC188" s="101"/>
      <c r="ED188" s="101"/>
      <c r="EE188" s="101"/>
      <c r="EF188" s="101"/>
      <c r="EG188" s="101"/>
      <c r="EH188" s="101"/>
      <c r="EI188" s="101"/>
      <c r="EJ188" s="101"/>
      <c r="EK188" s="101"/>
      <c r="EL188" s="101"/>
      <c r="EM188" s="101"/>
    </row>
    <row r="189" spans="1:143" s="65" customFormat="1" x14ac:dyDescent="0.25">
      <c r="A189" s="1"/>
      <c r="B189" s="1"/>
      <c r="C189" s="1"/>
      <c r="D189" s="10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2"/>
      <c r="AO189" s="320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1"/>
      <c r="CX189" s="101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1"/>
      <c r="DJ189" s="101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1"/>
      <c r="DV189" s="101"/>
      <c r="DW189" s="101"/>
      <c r="DX189" s="101"/>
      <c r="DY189" s="101"/>
      <c r="DZ189" s="101"/>
      <c r="EA189" s="101"/>
      <c r="EB189" s="101"/>
      <c r="EC189" s="101"/>
      <c r="ED189" s="101"/>
      <c r="EE189" s="101"/>
      <c r="EF189" s="101"/>
      <c r="EG189" s="101"/>
      <c r="EH189" s="101"/>
      <c r="EI189" s="101"/>
      <c r="EJ189" s="101"/>
      <c r="EK189" s="101"/>
      <c r="EL189" s="101"/>
      <c r="EM189" s="101"/>
    </row>
    <row r="190" spans="1:143" s="65" customFormat="1" x14ac:dyDescent="0.25">
      <c r="A190" s="1"/>
      <c r="B190" s="1"/>
      <c r="C190" s="1"/>
      <c r="D190" s="10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2"/>
      <c r="AO190" s="320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  <c r="CW190" s="101"/>
      <c r="CX190" s="101"/>
      <c r="CY190" s="101"/>
      <c r="CZ190" s="101"/>
      <c r="DA190" s="101"/>
      <c r="DB190" s="101"/>
      <c r="DC190" s="101"/>
      <c r="DD190" s="101"/>
      <c r="DE190" s="101"/>
      <c r="DF190" s="101"/>
      <c r="DG190" s="101"/>
      <c r="DH190" s="101"/>
      <c r="DI190" s="101"/>
      <c r="DJ190" s="101"/>
      <c r="DK190" s="101"/>
      <c r="DL190" s="101"/>
      <c r="DM190" s="101"/>
      <c r="DN190" s="101"/>
      <c r="DO190" s="101"/>
      <c r="DP190" s="101"/>
      <c r="DQ190" s="101"/>
      <c r="DR190" s="101"/>
      <c r="DS190" s="101"/>
      <c r="DT190" s="101"/>
      <c r="DU190" s="101"/>
      <c r="DV190" s="101"/>
      <c r="DW190" s="101"/>
      <c r="DX190" s="101"/>
      <c r="DY190" s="101"/>
      <c r="DZ190" s="101"/>
      <c r="EA190" s="101"/>
      <c r="EB190" s="101"/>
      <c r="EC190" s="101"/>
      <c r="ED190" s="101"/>
      <c r="EE190" s="101"/>
      <c r="EF190" s="101"/>
      <c r="EG190" s="101"/>
      <c r="EH190" s="101"/>
      <c r="EI190" s="101"/>
      <c r="EJ190" s="101"/>
      <c r="EK190" s="101"/>
      <c r="EL190" s="101"/>
      <c r="EM190" s="101"/>
    </row>
    <row r="191" spans="1:143" s="68" customFormat="1" x14ac:dyDescent="0.25">
      <c r="A191" s="1"/>
      <c r="B191" s="1"/>
      <c r="C191" s="1"/>
      <c r="D191" s="10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2"/>
      <c r="AO191" s="320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69"/>
      <c r="BO191" s="269"/>
      <c r="BP191" s="269"/>
      <c r="BQ191" s="269"/>
      <c r="BR191" s="269"/>
      <c r="BS191" s="269"/>
      <c r="BT191" s="269"/>
      <c r="BU191" s="269"/>
      <c r="BV191" s="269"/>
      <c r="BW191" s="269"/>
      <c r="BX191" s="269"/>
      <c r="BY191" s="269"/>
      <c r="BZ191" s="269"/>
      <c r="CA191" s="269"/>
      <c r="CB191" s="269"/>
      <c r="CC191" s="269"/>
      <c r="CD191" s="269"/>
      <c r="CE191" s="269"/>
      <c r="CF191" s="269"/>
      <c r="CG191" s="269"/>
      <c r="CH191" s="269"/>
      <c r="CI191" s="269"/>
      <c r="CJ191" s="269"/>
      <c r="CK191" s="269"/>
      <c r="CL191" s="269"/>
      <c r="CM191" s="269"/>
      <c r="CN191" s="269"/>
      <c r="CO191" s="269"/>
      <c r="CP191" s="269"/>
      <c r="CQ191" s="269"/>
      <c r="CR191" s="269"/>
      <c r="CS191" s="269"/>
      <c r="CT191" s="269"/>
      <c r="CU191" s="269"/>
      <c r="CV191" s="269"/>
      <c r="CW191" s="269"/>
      <c r="CX191" s="269"/>
      <c r="CY191" s="269"/>
      <c r="CZ191" s="269"/>
      <c r="DA191" s="269"/>
      <c r="DB191" s="269"/>
      <c r="DC191" s="269"/>
      <c r="DD191" s="269"/>
      <c r="DE191" s="269"/>
      <c r="DF191" s="269"/>
      <c r="DG191" s="269"/>
      <c r="DH191" s="269"/>
      <c r="DI191" s="269"/>
      <c r="DJ191" s="269"/>
      <c r="DK191" s="269"/>
      <c r="DL191" s="269"/>
      <c r="DM191" s="269"/>
      <c r="DN191" s="269"/>
      <c r="DO191" s="269"/>
      <c r="DP191" s="269"/>
      <c r="DQ191" s="269"/>
      <c r="DR191" s="269"/>
      <c r="DS191" s="269"/>
      <c r="DT191" s="269"/>
      <c r="DU191" s="269"/>
      <c r="DV191" s="269"/>
      <c r="DW191" s="269"/>
      <c r="DX191" s="269"/>
      <c r="DY191" s="269"/>
      <c r="DZ191" s="269"/>
      <c r="EA191" s="269"/>
      <c r="EB191" s="269"/>
      <c r="EC191" s="269"/>
      <c r="ED191" s="269"/>
      <c r="EE191" s="269"/>
      <c r="EF191" s="269"/>
      <c r="EG191" s="269"/>
      <c r="EH191" s="269"/>
      <c r="EI191" s="269"/>
      <c r="EJ191" s="269"/>
      <c r="EK191" s="269"/>
      <c r="EL191" s="269"/>
      <c r="EM191" s="269"/>
    </row>
    <row r="192" spans="1:143" s="68" customFormat="1" x14ac:dyDescent="0.25">
      <c r="A192" s="1"/>
      <c r="B192" s="1"/>
      <c r="C192" s="1"/>
      <c r="D192" s="10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2"/>
      <c r="AO192" s="320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269"/>
      <c r="BL192" s="269"/>
      <c r="BM192" s="269"/>
      <c r="BN192" s="269"/>
      <c r="BO192" s="269"/>
      <c r="BP192" s="269"/>
      <c r="BQ192" s="269"/>
      <c r="BR192" s="269"/>
      <c r="BS192" s="269"/>
      <c r="BT192" s="269"/>
      <c r="BU192" s="269"/>
      <c r="BV192" s="269"/>
      <c r="BW192" s="269"/>
      <c r="BX192" s="269"/>
      <c r="BY192" s="269"/>
      <c r="BZ192" s="269"/>
      <c r="CA192" s="269"/>
      <c r="CB192" s="269"/>
      <c r="CC192" s="269"/>
      <c r="CD192" s="269"/>
      <c r="CE192" s="269"/>
      <c r="CF192" s="269"/>
      <c r="CG192" s="269"/>
      <c r="CH192" s="269"/>
      <c r="CI192" s="269"/>
      <c r="CJ192" s="269"/>
      <c r="CK192" s="269"/>
      <c r="CL192" s="269"/>
      <c r="CM192" s="269"/>
      <c r="CN192" s="269"/>
      <c r="CO192" s="269"/>
      <c r="CP192" s="269"/>
      <c r="CQ192" s="269"/>
      <c r="CR192" s="269"/>
      <c r="CS192" s="269"/>
      <c r="CT192" s="269"/>
      <c r="CU192" s="269"/>
      <c r="CV192" s="269"/>
      <c r="CW192" s="269"/>
      <c r="CX192" s="269"/>
      <c r="CY192" s="269"/>
      <c r="CZ192" s="269"/>
      <c r="DA192" s="269"/>
      <c r="DB192" s="269"/>
      <c r="DC192" s="269"/>
      <c r="DD192" s="269"/>
      <c r="DE192" s="269"/>
      <c r="DF192" s="269"/>
      <c r="DG192" s="269"/>
      <c r="DH192" s="269"/>
      <c r="DI192" s="269"/>
      <c r="DJ192" s="269"/>
      <c r="DK192" s="269"/>
      <c r="DL192" s="269"/>
      <c r="DM192" s="269"/>
      <c r="DN192" s="269"/>
      <c r="DO192" s="269"/>
      <c r="DP192" s="269"/>
      <c r="DQ192" s="269"/>
      <c r="DR192" s="269"/>
      <c r="DS192" s="269"/>
      <c r="DT192" s="269"/>
      <c r="DU192" s="269"/>
      <c r="DV192" s="269"/>
      <c r="DW192" s="269"/>
      <c r="DX192" s="269"/>
      <c r="DY192" s="269"/>
      <c r="DZ192" s="269"/>
      <c r="EA192" s="269"/>
      <c r="EB192" s="269"/>
      <c r="EC192" s="269"/>
      <c r="ED192" s="269"/>
      <c r="EE192" s="269"/>
      <c r="EF192" s="269"/>
      <c r="EG192" s="269"/>
      <c r="EH192" s="269"/>
      <c r="EI192" s="269"/>
      <c r="EJ192" s="269"/>
      <c r="EK192" s="269"/>
      <c r="EL192" s="269"/>
      <c r="EM192" s="269"/>
    </row>
  </sheetData>
  <mergeCells count="27">
    <mergeCell ref="E108:N110"/>
    <mergeCell ref="A114:AO115"/>
    <mergeCell ref="AN19:AN21"/>
    <mergeCell ref="A19:A21"/>
    <mergeCell ref="A22:AO22"/>
    <mergeCell ref="O19:S19"/>
    <mergeCell ref="T19:X19"/>
    <mergeCell ref="Y19:AC19"/>
    <mergeCell ref="AD19:AH19"/>
    <mergeCell ref="AI19:AM19"/>
    <mergeCell ref="AI20:AK20"/>
    <mergeCell ref="B19:B21"/>
    <mergeCell ref="D19:D21"/>
    <mergeCell ref="E19:I19"/>
    <mergeCell ref="J19:N19"/>
    <mergeCell ref="AO19:AO21"/>
    <mergeCell ref="AD20:AF20"/>
    <mergeCell ref="E20:G20"/>
    <mergeCell ref="J20:L20"/>
    <mergeCell ref="O20:Q20"/>
    <mergeCell ref="T20:V20"/>
    <mergeCell ref="Y20:AA20"/>
    <mergeCell ref="A1:AH1"/>
    <mergeCell ref="A2:AH2"/>
    <mergeCell ref="A3:AH3"/>
    <mergeCell ref="A4:AH4"/>
    <mergeCell ref="A5:AH5"/>
  </mergeCells>
  <pageMargins left="0.11811023622047245" right="0.11811023622047245" top="0.15748031496062992" bottom="0.15748031496062992" header="0.11811023622047245" footer="0.11811023622047245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2"/>
  <sheetViews>
    <sheetView workbookViewId="0">
      <selection activeCell="A3" sqref="A3:A102"/>
    </sheetView>
  </sheetViews>
  <sheetFormatPr defaultRowHeight="15" x14ac:dyDescent="0.25"/>
  <cols>
    <col min="2" max="2" width="73" bestFit="1" customWidth="1"/>
    <col min="3" max="3" width="20.28515625" bestFit="1" customWidth="1"/>
  </cols>
  <sheetData>
    <row r="3" spans="1:3" x14ac:dyDescent="0.25">
      <c r="A3" t="s">
        <v>291</v>
      </c>
      <c r="B3" s="318" t="s">
        <v>366</v>
      </c>
      <c r="C3" t="s">
        <v>365</v>
      </c>
    </row>
    <row r="4" spans="1:3" x14ac:dyDescent="0.25">
      <c r="A4" t="s">
        <v>292</v>
      </c>
      <c r="B4" s="3">
        <v>0</v>
      </c>
      <c r="C4" s="317">
        <v>195</v>
      </c>
    </row>
    <row r="5" spans="1:3" x14ac:dyDescent="0.25">
      <c r="A5" t="s">
        <v>293</v>
      </c>
      <c r="B5" s="319">
        <v>0</v>
      </c>
      <c r="C5" s="317">
        <v>0</v>
      </c>
    </row>
    <row r="6" spans="1:3" x14ac:dyDescent="0.25">
      <c r="A6" t="s">
        <v>294</v>
      </c>
      <c r="B6" s="319" t="s">
        <v>87</v>
      </c>
      <c r="C6" s="317">
        <v>195</v>
      </c>
    </row>
    <row r="7" spans="1:3" x14ac:dyDescent="0.25">
      <c r="A7" t="s">
        <v>295</v>
      </c>
      <c r="B7" s="3" t="s">
        <v>128</v>
      </c>
      <c r="C7" s="317">
        <v>6</v>
      </c>
    </row>
    <row r="8" spans="1:3" x14ac:dyDescent="0.25">
      <c r="A8" t="s">
        <v>296</v>
      </c>
      <c r="B8" s="319" t="s">
        <v>127</v>
      </c>
      <c r="C8" s="317">
        <v>6</v>
      </c>
    </row>
    <row r="9" spans="1:3" x14ac:dyDescent="0.25">
      <c r="A9" t="s">
        <v>297</v>
      </c>
      <c r="B9" s="3" t="s">
        <v>33</v>
      </c>
      <c r="C9" s="317">
        <v>15</v>
      </c>
    </row>
    <row r="10" spans="1:3" x14ac:dyDescent="0.25">
      <c r="A10" t="s">
        <v>298</v>
      </c>
      <c r="B10" s="319" t="s">
        <v>114</v>
      </c>
      <c r="C10" s="317">
        <v>6</v>
      </c>
    </row>
    <row r="11" spans="1:3" x14ac:dyDescent="0.25">
      <c r="A11" t="s">
        <v>368</v>
      </c>
      <c r="B11" s="319" t="s">
        <v>74</v>
      </c>
      <c r="C11" s="317">
        <v>5</v>
      </c>
    </row>
    <row r="12" spans="1:3" x14ac:dyDescent="0.25">
      <c r="A12" t="s">
        <v>299</v>
      </c>
      <c r="B12" s="319" t="s">
        <v>111</v>
      </c>
      <c r="C12" s="317">
        <v>4</v>
      </c>
    </row>
    <row r="13" spans="1:3" x14ac:dyDescent="0.25">
      <c r="A13" t="s">
        <v>300</v>
      </c>
      <c r="B13" s="3" t="s">
        <v>65</v>
      </c>
      <c r="C13" s="317">
        <v>12</v>
      </c>
    </row>
    <row r="14" spans="1:3" x14ac:dyDescent="0.25">
      <c r="A14" t="s">
        <v>301</v>
      </c>
      <c r="B14" s="319" t="s">
        <v>122</v>
      </c>
      <c r="C14" s="317">
        <v>6</v>
      </c>
    </row>
    <row r="15" spans="1:3" x14ac:dyDescent="0.25">
      <c r="A15" t="s">
        <v>302</v>
      </c>
      <c r="B15" s="319" t="s">
        <v>72</v>
      </c>
      <c r="C15" s="317">
        <v>6</v>
      </c>
    </row>
    <row r="16" spans="1:3" x14ac:dyDescent="0.25">
      <c r="A16" t="s">
        <v>303</v>
      </c>
      <c r="B16" s="3" t="s">
        <v>40</v>
      </c>
      <c r="C16" s="317">
        <v>20</v>
      </c>
    </row>
    <row r="17" spans="1:3" x14ac:dyDescent="0.25">
      <c r="A17" t="s">
        <v>304</v>
      </c>
      <c r="B17" s="319" t="s">
        <v>63</v>
      </c>
      <c r="C17" s="317">
        <v>0</v>
      </c>
    </row>
    <row r="18" spans="1:3" x14ac:dyDescent="0.25">
      <c r="A18" t="s">
        <v>305</v>
      </c>
      <c r="B18" s="319" t="s">
        <v>143</v>
      </c>
      <c r="C18" s="317">
        <v>5</v>
      </c>
    </row>
    <row r="19" spans="1:3" x14ac:dyDescent="0.25">
      <c r="A19" t="s">
        <v>306</v>
      </c>
      <c r="B19" s="319" t="s">
        <v>39</v>
      </c>
      <c r="C19" s="317">
        <v>5</v>
      </c>
    </row>
    <row r="20" spans="1:3" x14ac:dyDescent="0.25">
      <c r="A20" t="s">
        <v>369</v>
      </c>
      <c r="B20" s="319" t="s">
        <v>54</v>
      </c>
      <c r="C20" s="317">
        <v>5</v>
      </c>
    </row>
    <row r="21" spans="1:3" x14ac:dyDescent="0.25">
      <c r="A21" t="s">
        <v>307</v>
      </c>
      <c r="B21" s="319" t="s">
        <v>55</v>
      </c>
      <c r="C21" s="317">
        <v>5</v>
      </c>
    </row>
    <row r="22" spans="1:3" x14ac:dyDescent="0.25">
      <c r="A22" t="s">
        <v>308</v>
      </c>
      <c r="B22" s="3" t="s">
        <v>51</v>
      </c>
      <c r="C22" s="317">
        <v>4</v>
      </c>
    </row>
    <row r="23" spans="1:3" x14ac:dyDescent="0.25">
      <c r="A23" t="s">
        <v>309</v>
      </c>
      <c r="B23" s="319" t="s">
        <v>50</v>
      </c>
      <c r="C23" s="317">
        <v>4</v>
      </c>
    </row>
    <row r="24" spans="1:3" x14ac:dyDescent="0.25">
      <c r="A24" t="s">
        <v>310</v>
      </c>
      <c r="B24" s="3" t="s">
        <v>61</v>
      </c>
      <c r="C24" s="317">
        <v>30</v>
      </c>
    </row>
    <row r="25" spans="1:3" x14ac:dyDescent="0.25">
      <c r="A25" t="s">
        <v>311</v>
      </c>
      <c r="B25" s="319" t="s">
        <v>124</v>
      </c>
      <c r="C25" s="317">
        <v>5</v>
      </c>
    </row>
    <row r="26" spans="1:3" x14ac:dyDescent="0.25">
      <c r="A26" t="s">
        <v>312</v>
      </c>
      <c r="B26" s="319" t="s">
        <v>60</v>
      </c>
      <c r="C26" s="317">
        <v>6</v>
      </c>
    </row>
    <row r="27" spans="1:3" x14ac:dyDescent="0.25">
      <c r="A27" t="s">
        <v>313</v>
      </c>
      <c r="B27" s="319" t="s">
        <v>126</v>
      </c>
      <c r="C27" s="317">
        <v>4</v>
      </c>
    </row>
    <row r="28" spans="1:3" x14ac:dyDescent="0.25">
      <c r="A28" t="s">
        <v>314</v>
      </c>
      <c r="B28" s="319" t="s">
        <v>89</v>
      </c>
      <c r="C28" s="317">
        <v>2</v>
      </c>
    </row>
    <row r="29" spans="1:3" x14ac:dyDescent="0.25">
      <c r="A29" t="s">
        <v>315</v>
      </c>
      <c r="B29" s="319" t="s">
        <v>91</v>
      </c>
      <c r="C29" s="317">
        <v>3</v>
      </c>
    </row>
    <row r="30" spans="1:3" x14ac:dyDescent="0.25">
      <c r="A30" t="s">
        <v>316</v>
      </c>
      <c r="B30" s="319" t="s">
        <v>271</v>
      </c>
      <c r="C30" s="317">
        <v>10</v>
      </c>
    </row>
    <row r="31" spans="1:3" x14ac:dyDescent="0.25">
      <c r="A31" t="s">
        <v>370</v>
      </c>
      <c r="B31" s="3" t="s">
        <v>136</v>
      </c>
      <c r="C31" s="317">
        <v>4</v>
      </c>
    </row>
    <row r="32" spans="1:3" x14ac:dyDescent="0.25">
      <c r="A32" t="s">
        <v>317</v>
      </c>
      <c r="B32" s="319" t="s">
        <v>99</v>
      </c>
      <c r="C32" s="317">
        <v>4</v>
      </c>
    </row>
    <row r="33" spans="1:3" x14ac:dyDescent="0.25">
      <c r="A33" t="s">
        <v>318</v>
      </c>
      <c r="B33" s="3" t="s">
        <v>67</v>
      </c>
      <c r="C33" s="317">
        <v>5</v>
      </c>
    </row>
    <row r="34" spans="1:3" x14ac:dyDescent="0.25">
      <c r="A34" t="s">
        <v>319</v>
      </c>
      <c r="B34" s="319" t="s">
        <v>73</v>
      </c>
      <c r="C34" s="317">
        <v>0</v>
      </c>
    </row>
    <row r="35" spans="1:3" x14ac:dyDescent="0.25">
      <c r="A35" t="s">
        <v>320</v>
      </c>
      <c r="B35" s="319" t="s">
        <v>66</v>
      </c>
      <c r="C35" s="317">
        <v>5</v>
      </c>
    </row>
    <row r="36" spans="1:3" x14ac:dyDescent="0.25">
      <c r="A36" t="s">
        <v>321</v>
      </c>
      <c r="B36" s="3" t="s">
        <v>46</v>
      </c>
      <c r="C36" s="317">
        <v>5</v>
      </c>
    </row>
    <row r="37" spans="1:3" x14ac:dyDescent="0.25">
      <c r="A37" t="s">
        <v>322</v>
      </c>
      <c r="B37" s="319" t="s">
        <v>45</v>
      </c>
      <c r="C37" s="317">
        <v>5</v>
      </c>
    </row>
    <row r="38" spans="1:3" x14ac:dyDescent="0.25">
      <c r="A38" t="s">
        <v>323</v>
      </c>
      <c r="B38" s="3" t="s">
        <v>35</v>
      </c>
      <c r="C38" s="317">
        <v>5</v>
      </c>
    </row>
    <row r="39" spans="1:3" x14ac:dyDescent="0.25">
      <c r="A39" t="s">
        <v>324</v>
      </c>
      <c r="B39" s="319" t="s">
        <v>68</v>
      </c>
      <c r="C39" s="317">
        <v>5</v>
      </c>
    </row>
    <row r="40" spans="1:3" x14ac:dyDescent="0.25">
      <c r="A40" t="s">
        <v>325</v>
      </c>
      <c r="B40" s="3" t="s">
        <v>44</v>
      </c>
      <c r="C40" s="317">
        <v>5</v>
      </c>
    </row>
    <row r="41" spans="1:3" x14ac:dyDescent="0.25">
      <c r="A41" t="s">
        <v>371</v>
      </c>
      <c r="B41" s="319" t="s">
        <v>41</v>
      </c>
      <c r="C41" s="317">
        <v>5</v>
      </c>
    </row>
    <row r="42" spans="1:3" x14ac:dyDescent="0.25">
      <c r="A42" t="s">
        <v>326</v>
      </c>
      <c r="B42" s="3" t="s">
        <v>139</v>
      </c>
      <c r="C42" s="317">
        <v>0</v>
      </c>
    </row>
    <row r="43" spans="1:3" x14ac:dyDescent="0.25">
      <c r="A43" t="s">
        <v>327</v>
      </c>
      <c r="B43" s="319" t="s">
        <v>147</v>
      </c>
      <c r="C43" s="317">
        <v>0</v>
      </c>
    </row>
    <row r="44" spans="1:3" x14ac:dyDescent="0.25">
      <c r="A44" t="s">
        <v>328</v>
      </c>
      <c r="B44" s="319" t="s">
        <v>148</v>
      </c>
      <c r="C44" s="317">
        <v>0</v>
      </c>
    </row>
    <row r="45" spans="1:3" x14ac:dyDescent="0.25">
      <c r="A45" t="s">
        <v>329</v>
      </c>
      <c r="B45" s="3" t="s">
        <v>83</v>
      </c>
      <c r="C45" s="317">
        <v>0</v>
      </c>
    </row>
    <row r="46" spans="1:3" x14ac:dyDescent="0.25">
      <c r="A46" t="s">
        <v>330</v>
      </c>
      <c r="B46" s="319" t="s">
        <v>81</v>
      </c>
      <c r="C46" s="317">
        <v>0</v>
      </c>
    </row>
    <row r="47" spans="1:3" x14ac:dyDescent="0.25">
      <c r="A47" t="s">
        <v>331</v>
      </c>
      <c r="B47" s="319" t="s">
        <v>84</v>
      </c>
      <c r="C47" s="317">
        <v>0</v>
      </c>
    </row>
    <row r="48" spans="1:3" x14ac:dyDescent="0.25">
      <c r="A48" t="s">
        <v>372</v>
      </c>
      <c r="B48" s="319" t="s">
        <v>85</v>
      </c>
      <c r="C48" s="317">
        <v>0</v>
      </c>
    </row>
    <row r="49" spans="1:3" x14ac:dyDescent="0.25">
      <c r="A49" t="s">
        <v>332</v>
      </c>
      <c r="B49" s="319" t="s">
        <v>145</v>
      </c>
      <c r="C49" s="317">
        <v>0</v>
      </c>
    </row>
    <row r="50" spans="1:3" x14ac:dyDescent="0.25">
      <c r="A50" t="s">
        <v>333</v>
      </c>
      <c r="B50" s="319" t="s">
        <v>146</v>
      </c>
      <c r="C50" s="317">
        <v>0</v>
      </c>
    </row>
    <row r="51" spans="1:3" x14ac:dyDescent="0.25">
      <c r="A51" t="s">
        <v>334</v>
      </c>
      <c r="B51" s="319" t="s">
        <v>86</v>
      </c>
      <c r="C51" s="317">
        <v>0</v>
      </c>
    </row>
    <row r="52" spans="1:3" x14ac:dyDescent="0.25">
      <c r="A52" t="s">
        <v>335</v>
      </c>
      <c r="B52" s="3" t="s">
        <v>137</v>
      </c>
      <c r="C52" s="317">
        <v>5</v>
      </c>
    </row>
    <row r="53" spans="1:3" x14ac:dyDescent="0.25">
      <c r="A53" t="s">
        <v>336</v>
      </c>
      <c r="B53" s="319" t="s">
        <v>108</v>
      </c>
      <c r="C53" s="317">
        <v>5</v>
      </c>
    </row>
    <row r="54" spans="1:3" x14ac:dyDescent="0.25">
      <c r="A54" t="s">
        <v>373</v>
      </c>
      <c r="B54" s="3" t="s">
        <v>76</v>
      </c>
      <c r="C54" s="317">
        <v>8</v>
      </c>
    </row>
    <row r="55" spans="1:3" x14ac:dyDescent="0.25">
      <c r="A55" t="s">
        <v>337</v>
      </c>
      <c r="B55" s="319" t="s">
        <v>120</v>
      </c>
      <c r="C55" s="317">
        <v>4</v>
      </c>
    </row>
    <row r="56" spans="1:3" x14ac:dyDescent="0.25">
      <c r="A56" t="s">
        <v>338</v>
      </c>
      <c r="B56" s="319" t="s">
        <v>75</v>
      </c>
      <c r="C56" s="317">
        <v>4</v>
      </c>
    </row>
    <row r="57" spans="1:3" x14ac:dyDescent="0.25">
      <c r="A57" t="s">
        <v>339</v>
      </c>
      <c r="B57" s="3" t="s">
        <v>272</v>
      </c>
      <c r="C57" s="317">
        <v>5</v>
      </c>
    </row>
    <row r="58" spans="1:3" x14ac:dyDescent="0.25">
      <c r="A58" t="s">
        <v>340</v>
      </c>
      <c r="B58" s="319" t="s">
        <v>48</v>
      </c>
      <c r="C58" s="317">
        <v>5</v>
      </c>
    </row>
    <row r="59" spans="1:3" x14ac:dyDescent="0.25">
      <c r="A59" t="s">
        <v>341</v>
      </c>
      <c r="B59" s="3" t="s">
        <v>106</v>
      </c>
      <c r="C59" s="317">
        <v>4</v>
      </c>
    </row>
    <row r="60" spans="1:3" x14ac:dyDescent="0.25">
      <c r="A60" t="s">
        <v>342</v>
      </c>
      <c r="B60" s="319" t="s">
        <v>107</v>
      </c>
      <c r="C60" s="317">
        <v>4</v>
      </c>
    </row>
    <row r="61" spans="1:3" x14ac:dyDescent="0.25">
      <c r="A61" t="s">
        <v>343</v>
      </c>
      <c r="B61" s="3" t="s">
        <v>69</v>
      </c>
      <c r="C61" s="317">
        <v>8</v>
      </c>
    </row>
    <row r="62" spans="1:3" x14ac:dyDescent="0.25">
      <c r="A62" t="s">
        <v>344</v>
      </c>
      <c r="B62" s="319" t="s">
        <v>153</v>
      </c>
      <c r="C62" s="317">
        <v>4</v>
      </c>
    </row>
    <row r="63" spans="1:3" x14ac:dyDescent="0.25">
      <c r="A63" t="s">
        <v>374</v>
      </c>
      <c r="B63" s="319" t="s">
        <v>154</v>
      </c>
      <c r="C63" s="317">
        <v>4</v>
      </c>
    </row>
    <row r="64" spans="1:3" x14ac:dyDescent="0.25">
      <c r="A64" t="s">
        <v>375</v>
      </c>
      <c r="B64" s="3" t="s">
        <v>79</v>
      </c>
      <c r="C64" s="317">
        <v>5</v>
      </c>
    </row>
    <row r="65" spans="1:3" x14ac:dyDescent="0.25">
      <c r="A65" t="s">
        <v>376</v>
      </c>
      <c r="B65" s="319" t="s">
        <v>78</v>
      </c>
      <c r="C65" s="317">
        <v>5</v>
      </c>
    </row>
    <row r="66" spans="1:3" x14ac:dyDescent="0.25">
      <c r="A66" t="s">
        <v>377</v>
      </c>
      <c r="B66" s="3" t="s">
        <v>113</v>
      </c>
      <c r="C66" s="317">
        <v>9</v>
      </c>
    </row>
    <row r="67" spans="1:3" x14ac:dyDescent="0.25">
      <c r="A67" t="s">
        <v>345</v>
      </c>
      <c r="B67" s="319" t="s">
        <v>112</v>
      </c>
      <c r="C67" s="317">
        <v>5</v>
      </c>
    </row>
    <row r="68" spans="1:3" x14ac:dyDescent="0.25">
      <c r="A68" t="s">
        <v>346</v>
      </c>
      <c r="B68" s="319" t="s">
        <v>31</v>
      </c>
      <c r="C68" s="317">
        <v>4</v>
      </c>
    </row>
    <row r="69" spans="1:3" x14ac:dyDescent="0.25">
      <c r="A69" t="s">
        <v>347</v>
      </c>
      <c r="B69" s="3" t="s">
        <v>77</v>
      </c>
      <c r="C69" s="317">
        <v>4</v>
      </c>
    </row>
    <row r="70" spans="1:3" x14ac:dyDescent="0.25">
      <c r="A70" t="s">
        <v>348</v>
      </c>
      <c r="B70" s="319" t="s">
        <v>152</v>
      </c>
      <c r="C70" s="317">
        <v>4</v>
      </c>
    </row>
    <row r="71" spans="1:3" x14ac:dyDescent="0.25">
      <c r="A71" t="s">
        <v>349</v>
      </c>
      <c r="B71" s="3" t="s">
        <v>129</v>
      </c>
      <c r="C71" s="317">
        <v>5</v>
      </c>
    </row>
    <row r="72" spans="1:3" x14ac:dyDescent="0.25">
      <c r="A72" t="s">
        <v>350</v>
      </c>
      <c r="B72" s="319" t="s">
        <v>34</v>
      </c>
      <c r="C72" s="317">
        <v>5</v>
      </c>
    </row>
    <row r="73" spans="1:3" x14ac:dyDescent="0.25">
      <c r="A73" t="s">
        <v>351</v>
      </c>
      <c r="B73" s="3" t="s">
        <v>90</v>
      </c>
      <c r="C73" s="317">
        <v>35</v>
      </c>
    </row>
    <row r="74" spans="1:3" x14ac:dyDescent="0.25">
      <c r="A74" t="s">
        <v>352</v>
      </c>
      <c r="B74" s="319" t="s">
        <v>117</v>
      </c>
      <c r="C74" s="317">
        <v>5</v>
      </c>
    </row>
    <row r="75" spans="1:3" x14ac:dyDescent="0.25">
      <c r="A75" t="s">
        <v>353</v>
      </c>
      <c r="B75" s="319" t="s">
        <v>118</v>
      </c>
      <c r="C75" s="317">
        <v>6</v>
      </c>
    </row>
    <row r="76" spans="1:3" x14ac:dyDescent="0.25">
      <c r="A76" t="s">
        <v>354</v>
      </c>
      <c r="B76" s="319" t="s">
        <v>116</v>
      </c>
      <c r="C76" s="317">
        <v>4</v>
      </c>
    </row>
    <row r="77" spans="1:3" x14ac:dyDescent="0.25">
      <c r="A77" t="s">
        <v>355</v>
      </c>
      <c r="B77" s="319" t="s">
        <v>103</v>
      </c>
      <c r="C77" s="317">
        <v>0</v>
      </c>
    </row>
    <row r="78" spans="1:3" x14ac:dyDescent="0.25">
      <c r="A78" t="s">
        <v>356</v>
      </c>
      <c r="B78" s="319" t="s">
        <v>101</v>
      </c>
      <c r="C78" s="317">
        <v>20</v>
      </c>
    </row>
    <row r="79" spans="1:3" x14ac:dyDescent="0.25">
      <c r="A79" t="s">
        <v>357</v>
      </c>
      <c r="B79" s="3" t="s">
        <v>37</v>
      </c>
      <c r="C79" s="317">
        <v>8</v>
      </c>
    </row>
    <row r="80" spans="1:3" x14ac:dyDescent="0.25">
      <c r="A80" t="s">
        <v>358</v>
      </c>
      <c r="B80" s="319" t="s">
        <v>38</v>
      </c>
      <c r="C80" s="317">
        <v>4</v>
      </c>
    </row>
    <row r="81" spans="1:3" x14ac:dyDescent="0.25">
      <c r="A81" t="s">
        <v>359</v>
      </c>
      <c r="B81" s="319" t="s">
        <v>36</v>
      </c>
      <c r="C81" s="317">
        <v>4</v>
      </c>
    </row>
    <row r="82" spans="1:3" x14ac:dyDescent="0.25">
      <c r="A82" t="s">
        <v>360</v>
      </c>
      <c r="B82" s="3" t="s">
        <v>59</v>
      </c>
      <c r="C82" s="317">
        <v>5</v>
      </c>
    </row>
    <row r="83" spans="1:3" x14ac:dyDescent="0.25">
      <c r="A83" t="s">
        <v>361</v>
      </c>
      <c r="B83" s="319" t="s">
        <v>58</v>
      </c>
      <c r="C83" s="317">
        <v>5</v>
      </c>
    </row>
    <row r="84" spans="1:3" x14ac:dyDescent="0.25">
      <c r="A84" t="s">
        <v>362</v>
      </c>
      <c r="B84" s="3" t="s">
        <v>30</v>
      </c>
      <c r="C84" s="317">
        <v>5</v>
      </c>
    </row>
    <row r="85" spans="1:3" x14ac:dyDescent="0.25">
      <c r="A85" t="s">
        <v>363</v>
      </c>
      <c r="B85" s="319" t="s">
        <v>98</v>
      </c>
      <c r="C85" s="317">
        <v>5</v>
      </c>
    </row>
    <row r="86" spans="1:3" x14ac:dyDescent="0.25">
      <c r="A86" t="s">
        <v>364</v>
      </c>
      <c r="B86" s="3" t="s">
        <v>71</v>
      </c>
      <c r="C86" s="317">
        <v>5</v>
      </c>
    </row>
    <row r="87" spans="1:3" x14ac:dyDescent="0.25">
      <c r="A87" t="s">
        <v>378</v>
      </c>
      <c r="B87" s="319" t="s">
        <v>70</v>
      </c>
      <c r="C87" s="317">
        <v>5</v>
      </c>
    </row>
    <row r="88" spans="1:3" x14ac:dyDescent="0.25">
      <c r="A88" t="s">
        <v>379</v>
      </c>
      <c r="B88" s="3" t="s">
        <v>56</v>
      </c>
      <c r="C88" s="317">
        <v>14</v>
      </c>
    </row>
    <row r="89" spans="1:3" x14ac:dyDescent="0.25">
      <c r="A89" t="s">
        <v>380</v>
      </c>
      <c r="B89" s="319" t="s">
        <v>121</v>
      </c>
      <c r="C89" s="317">
        <v>5</v>
      </c>
    </row>
    <row r="90" spans="1:3" x14ac:dyDescent="0.25">
      <c r="A90" t="s">
        <v>381</v>
      </c>
      <c r="B90" s="319" t="s">
        <v>64</v>
      </c>
      <c r="C90" s="317">
        <v>5</v>
      </c>
    </row>
    <row r="91" spans="1:3" x14ac:dyDescent="0.25">
      <c r="A91" t="s">
        <v>382</v>
      </c>
      <c r="B91" s="319" t="s">
        <v>95</v>
      </c>
      <c r="C91" s="317">
        <v>4</v>
      </c>
    </row>
    <row r="92" spans="1:3" x14ac:dyDescent="0.25">
      <c r="A92" t="s">
        <v>383</v>
      </c>
      <c r="B92" s="3" t="s">
        <v>53</v>
      </c>
      <c r="C92" s="317">
        <v>4</v>
      </c>
    </row>
    <row r="93" spans="1:3" x14ac:dyDescent="0.25">
      <c r="A93" t="s">
        <v>384</v>
      </c>
      <c r="B93" s="319" t="s">
        <v>52</v>
      </c>
      <c r="C93" s="317">
        <v>4</v>
      </c>
    </row>
    <row r="94" spans="1:3" x14ac:dyDescent="0.25">
      <c r="A94" t="s">
        <v>385</v>
      </c>
      <c r="B94" s="3" t="s">
        <v>273</v>
      </c>
      <c r="C94" s="317">
        <v>5</v>
      </c>
    </row>
    <row r="95" spans="1:3" x14ac:dyDescent="0.25">
      <c r="A95" t="s">
        <v>386</v>
      </c>
      <c r="B95" s="319" t="s">
        <v>57</v>
      </c>
      <c r="C95" s="317">
        <v>5</v>
      </c>
    </row>
    <row r="96" spans="1:3" x14ac:dyDescent="0.25">
      <c r="A96" t="s">
        <v>387</v>
      </c>
      <c r="B96" s="3" t="s">
        <v>151</v>
      </c>
      <c r="C96" s="317">
        <v>5</v>
      </c>
    </row>
    <row r="97" spans="1:3" x14ac:dyDescent="0.25">
      <c r="A97" t="s">
        <v>388</v>
      </c>
      <c r="B97" s="319" t="s">
        <v>49</v>
      </c>
      <c r="C97" s="317">
        <v>5</v>
      </c>
    </row>
    <row r="98" spans="1:3" x14ac:dyDescent="0.25">
      <c r="A98" t="s">
        <v>389</v>
      </c>
      <c r="B98" s="3" t="s">
        <v>149</v>
      </c>
      <c r="C98" s="317">
        <v>4</v>
      </c>
    </row>
    <row r="99" spans="1:3" x14ac:dyDescent="0.25">
      <c r="A99" t="s">
        <v>390</v>
      </c>
      <c r="B99" s="319" t="s">
        <v>47</v>
      </c>
      <c r="C99" s="317">
        <v>4</v>
      </c>
    </row>
    <row r="100" spans="1:3" x14ac:dyDescent="0.25">
      <c r="A100" t="s">
        <v>391</v>
      </c>
      <c r="B100" s="3" t="s">
        <v>276</v>
      </c>
      <c r="C100" s="317">
        <v>6</v>
      </c>
    </row>
    <row r="101" spans="1:3" x14ac:dyDescent="0.25">
      <c r="A101" t="s">
        <v>392</v>
      </c>
      <c r="B101" s="319" t="s">
        <v>62</v>
      </c>
      <c r="C101" s="317">
        <v>6</v>
      </c>
    </row>
    <row r="102" spans="1:3" x14ac:dyDescent="0.25">
      <c r="A102" t="s">
        <v>393</v>
      </c>
      <c r="B102" s="3" t="s">
        <v>367</v>
      </c>
      <c r="C102" s="317">
        <v>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B26" sqref="B26"/>
    </sheetView>
  </sheetViews>
  <sheetFormatPr defaultRowHeight="15" x14ac:dyDescent="0.25"/>
  <cols>
    <col min="1" max="1" width="11.85546875" bestFit="1" customWidth="1"/>
    <col min="2" max="2" width="58.42578125" bestFit="1" customWidth="1"/>
    <col min="3" max="3" width="35" bestFit="1" customWidth="1"/>
    <col min="4" max="4" width="69.28515625" bestFit="1" customWidth="1"/>
    <col min="5" max="5" width="6.7109375" bestFit="1" customWidth="1"/>
    <col min="6" max="6" width="13.5703125" bestFit="1" customWidth="1"/>
    <col min="7" max="7" width="12.42578125" bestFit="1" customWidth="1"/>
    <col min="8" max="8" width="12.140625" bestFit="1" customWidth="1"/>
    <col min="9" max="10" width="27" bestFit="1" customWidth="1"/>
  </cols>
  <sheetData>
    <row r="1" spans="1:10" x14ac:dyDescent="0.25">
      <c r="A1" t="s">
        <v>281</v>
      </c>
      <c r="B1" t="s">
        <v>282</v>
      </c>
      <c r="C1" t="s">
        <v>283</v>
      </c>
      <c r="D1" t="s">
        <v>284</v>
      </c>
      <c r="E1" t="s">
        <v>285</v>
      </c>
      <c r="F1" t="s">
        <v>286</v>
      </c>
      <c r="G1" t="s">
        <v>287</v>
      </c>
      <c r="H1" t="s">
        <v>288</v>
      </c>
      <c r="I1" t="s">
        <v>289</v>
      </c>
      <c r="J1" t="s">
        <v>290</v>
      </c>
    </row>
    <row r="2" spans="1:10" x14ac:dyDescent="0.25">
      <c r="A2" t="s">
        <v>291</v>
      </c>
      <c r="B2" t="str">
        <f>'3BNVAM19'!$A$23</f>
        <v>Gazdaságtudományi alapismeretek</v>
      </c>
      <c r="C2" t="str">
        <f>'3BNVAM19'!A24</f>
        <v>3BMAT1KAL00017</v>
      </c>
      <c r="D2" t="str">
        <f>'3BNVAM19'!B24</f>
        <v>Kalkulus</v>
      </c>
      <c r="E2">
        <f>IF(COUNT('3BNVAM19'!I24)=1,1,IF(COUNT('3BNVAM19'!N24)=1,2,IF(COUNT('3BNVAM19'!S24)=1,3,IF(COUNT('3BNVAM19'!X24)=1,4,IF(COUNT('3BNVAM19'!AC24)=1,5,IF(COUNT('3BNVAM19'!AH24)=1,6,7))))))</f>
        <v>1</v>
      </c>
      <c r="F2">
        <f>'3BNVAM19'!E24+'3BNVAM19'!J24+'3BNVAM19'!O24+'3BNVAM19'!T24+'3BNVAM19'!Y24+'3BNVAM19'!AD24+'3BNVAM19'!AI24</f>
        <v>1</v>
      </c>
      <c r="G2">
        <f>'3BNVAM19'!F24+'3BNVAM19'!K24+'3BNVAM19'!P24+'3BNVAM19'!U24+'3BNVAM19'!Z24+'3BNVAM19'!AE24+'3BNVAM19'!AJ24</f>
        <v>2</v>
      </c>
      <c r="H2">
        <f>'3BNVAM19'!I24+'3BNVAM19'!N24+'3BNVAM19'!S24+'3BNVAM19'!X24+'3BNVAM19'!AC24+'3BNVAM19'!AH24+'3BNVAM19'!AM24</f>
        <v>5</v>
      </c>
      <c r="I2" t="str">
        <f>'3BNVAM19'!AO24</f>
        <v>Stettner Eleonóra</v>
      </c>
      <c r="J2" t="s">
        <v>277</v>
      </c>
    </row>
    <row r="3" spans="1:10" x14ac:dyDescent="0.25">
      <c r="A3" t="s">
        <v>291</v>
      </c>
      <c r="B3" t="str">
        <f t="shared" ref="B3:B9" si="0">B2</f>
        <v>Gazdaságtudományi alapismeretek</v>
      </c>
      <c r="C3" t="str">
        <f>'3BNVAM19'!A25</f>
        <v>3BMAT1UIF00017</v>
      </c>
      <c r="D3" t="str">
        <f>'3BNVAM19'!B25</f>
        <v>Üzleti informatika</v>
      </c>
      <c r="E3">
        <f>IF(COUNT('3BNVAM19'!I25)=1,1,IF(COUNT('3BNVAM19'!N25)=1,2,IF(COUNT('3BNVAM19'!S25)=1,3,IF(COUNT('3BNVAM19'!X25)=1,4,IF(COUNT('3BNVAM19'!AC25)=1,5,IF(COUNT('3BNVAM19'!AH25)=1,6,7))))))</f>
        <v>2</v>
      </c>
      <c r="F3">
        <f>'3BNVAM19'!E25+'3BNVAM19'!J25+'3BNVAM19'!O25+'3BNVAM19'!T25+'3BNVAM19'!Y25+'3BNVAM19'!AD25+'3BNVAM19'!AI25</f>
        <v>0</v>
      </c>
      <c r="G3">
        <f>'3BNVAM19'!F25+'3BNVAM19'!K25+'3BNVAM19'!P25+'3BNVAM19'!U25+'3BNVAM19'!Z25+'3BNVAM19'!AE25+'3BNVAM19'!AJ25</f>
        <v>4</v>
      </c>
      <c r="H3">
        <f>'3BNVAM19'!I25+'3BNVAM19'!N25+'3BNVAM19'!S25+'3BNVAM19'!X25+'3BNVAM19'!AC25+'3BNVAM19'!AH25+'3BNVAM19'!AM25</f>
        <v>4</v>
      </c>
      <c r="I3" t="str">
        <f>'3BNVAM19'!AO25</f>
        <v>Nagy Enikő</v>
      </c>
      <c r="J3" t="s">
        <v>277</v>
      </c>
    </row>
    <row r="4" spans="1:10" x14ac:dyDescent="0.25">
      <c r="A4" t="s">
        <v>291</v>
      </c>
      <c r="B4" t="str">
        <f t="shared" si="0"/>
        <v>Gazdaságtudományi alapismeretek</v>
      </c>
      <c r="C4" t="str">
        <f>'3BNVAM19'!A26</f>
        <v>3BTVK1AJK00017</v>
      </c>
      <c r="D4" t="str">
        <f>'3BNVAM19'!B26</f>
        <v>Agrárjog és közigazgatás</v>
      </c>
      <c r="E4">
        <f>IF(COUNT('3BNVAM19'!I26)=1,1,IF(COUNT('3BNVAM19'!N26)=1,2,IF(COUNT('3BNVAM19'!S26)=1,3,IF(COUNT('3BNVAM19'!X26)=1,4,IF(COUNT('3BNVAM19'!AC26)=1,5,IF(COUNT('3BNVAM19'!AH26)=1,6,7))))))</f>
        <v>1</v>
      </c>
      <c r="F4">
        <f>'3BNVAM19'!E26+'3BNVAM19'!J26+'3BNVAM19'!O26+'3BNVAM19'!T26+'3BNVAM19'!Y26+'3BNVAM19'!AD26+'3BNVAM19'!AI26</f>
        <v>3</v>
      </c>
      <c r="G4">
        <f>'3BNVAM19'!F26+'3BNVAM19'!K26+'3BNVAM19'!P26+'3BNVAM19'!U26+'3BNVAM19'!Z26+'3BNVAM19'!AE26+'3BNVAM19'!AJ26</f>
        <v>0</v>
      </c>
      <c r="H4">
        <f>'3BNVAM19'!I26+'3BNVAM19'!N26+'3BNVAM19'!S26+'3BNVAM19'!X26+'3BNVAM19'!AC26+'3BNVAM19'!AH26+'3BNVAM19'!AM26</f>
        <v>4</v>
      </c>
      <c r="I4" t="str">
        <f>'3BNVAM19'!AO26</f>
        <v>Metzger Szilvia</v>
      </c>
      <c r="J4" t="s">
        <v>132</v>
      </c>
    </row>
    <row r="5" spans="1:10" x14ac:dyDescent="0.25">
      <c r="A5" t="s">
        <v>291</v>
      </c>
      <c r="B5" t="str">
        <f t="shared" si="0"/>
        <v>Gazdaságtudományi alapismeretek</v>
      </c>
      <c r="C5" t="str">
        <f>'3BNVAM19'!A27</f>
        <v>3BRTS1UST00017</v>
      </c>
      <c r="D5" t="str">
        <f>'3BNVAM19'!B27</f>
        <v>Üzleti statisztika</v>
      </c>
      <c r="E5">
        <f>IF(COUNT('3BNVAM19'!I27)=1,1,IF(COUNT('3BNVAM19'!N27)=1,2,IF(COUNT('3BNVAM19'!S27)=1,3,IF(COUNT('3BNVAM19'!X27)=1,4,IF(COUNT('3BNVAM19'!AC27)=1,5,IF(COUNT('3BNVAM19'!AH27)=1,6,7))))))</f>
        <v>2</v>
      </c>
      <c r="F5">
        <f>'3BNVAM19'!E27+'3BNVAM19'!J27+'3BNVAM19'!O27+'3BNVAM19'!T27+'3BNVAM19'!Y27+'3BNVAM19'!AD27+'3BNVAM19'!AI27</f>
        <v>0</v>
      </c>
      <c r="G5">
        <f>'3BNVAM19'!F27+'3BNVAM19'!K27+'3BNVAM19'!P27+'3BNVAM19'!U27+'3BNVAM19'!Z27+'3BNVAM19'!AE27+'3BNVAM19'!AJ27</f>
        <v>4</v>
      </c>
      <c r="H5">
        <f>'3BNVAM19'!I27+'3BNVAM19'!N27+'3BNVAM19'!S27+'3BNVAM19'!X27+'3BNVAM19'!AC27+'3BNVAM19'!AH27+'3BNVAM19'!AM27</f>
        <v>5</v>
      </c>
      <c r="I5" t="str">
        <f>'3BNVAM19'!AO27</f>
        <v>Nagy Mónika Zita</v>
      </c>
      <c r="J5" t="s">
        <v>277</v>
      </c>
    </row>
    <row r="6" spans="1:10" x14ac:dyDescent="0.25">
      <c r="A6" t="s">
        <v>291</v>
      </c>
      <c r="B6" t="str">
        <f t="shared" si="0"/>
        <v>Gazdaságtudományi alapismeretek</v>
      </c>
      <c r="C6" t="str">
        <f>'3BNVAM19'!A28</f>
        <v>3BPKT1MKR00017</v>
      </c>
      <c r="D6" t="str">
        <f>'3BNVAM19'!B28</f>
        <v>Mikroökonómia</v>
      </c>
      <c r="E6">
        <f>IF(COUNT('3BNVAM19'!I28)=1,1,IF(COUNT('3BNVAM19'!N28)=1,2,IF(COUNT('3BNVAM19'!S28)=1,3,IF(COUNT('3BNVAM19'!X28)=1,4,IF(COUNT('3BNVAM19'!AC28)=1,5,IF(COUNT('3BNVAM19'!AH28)=1,6,7))))))</f>
        <v>1</v>
      </c>
      <c r="F6">
        <f>'3BNVAM19'!E28+'3BNVAM19'!J28+'3BNVAM19'!O28+'3BNVAM19'!T28+'3BNVAM19'!Y28+'3BNVAM19'!AD28+'3BNVAM19'!AI28</f>
        <v>2</v>
      </c>
      <c r="G6">
        <f>'3BNVAM19'!F28+'3BNVAM19'!K28+'3BNVAM19'!P28+'3BNVAM19'!U28+'3BNVAM19'!Z28+'3BNVAM19'!AE28+'3BNVAM19'!AJ28</f>
        <v>1</v>
      </c>
      <c r="H6">
        <f>'3BNVAM19'!I28+'3BNVAM19'!N28+'3BNVAM19'!S28+'3BNVAM19'!X28+'3BNVAM19'!AC28+'3BNVAM19'!AH28+'3BNVAM19'!AM28</f>
        <v>4</v>
      </c>
      <c r="I6" t="str">
        <f>'3BNVAM19'!AO28</f>
        <v>Parádi-Dolgos Anett</v>
      </c>
      <c r="J6" t="s">
        <v>130</v>
      </c>
    </row>
    <row r="7" spans="1:10" x14ac:dyDescent="0.25">
      <c r="A7" t="s">
        <v>291</v>
      </c>
      <c r="B7" t="str">
        <f t="shared" si="0"/>
        <v>Gazdaságtudományi alapismeretek</v>
      </c>
      <c r="C7" t="str">
        <f>'3BNVAM19'!A29</f>
        <v>3BPKT1MAO00017</v>
      </c>
      <c r="D7" t="str">
        <f>'3BNVAM19'!B29</f>
        <v>Makroökonómia</v>
      </c>
      <c r="E7">
        <f>IF(COUNT('3BNVAM19'!I29)=1,1,IF(COUNT('3BNVAM19'!N29)=1,2,IF(COUNT('3BNVAM19'!S29)=1,3,IF(COUNT('3BNVAM19'!X29)=1,4,IF(COUNT('3BNVAM19'!AC29)=1,5,IF(COUNT('3BNVAM19'!AH29)=1,6,7))))))</f>
        <v>2</v>
      </c>
      <c r="F7">
        <f>'3BNVAM19'!E29+'3BNVAM19'!J29+'3BNVAM19'!O29+'3BNVAM19'!T29+'3BNVAM19'!Y29+'3BNVAM19'!AD29+'3BNVAM19'!AI29</f>
        <v>2</v>
      </c>
      <c r="G7">
        <f>'3BNVAM19'!F29+'3BNVAM19'!K29+'3BNVAM19'!P29+'3BNVAM19'!U29+'3BNVAM19'!Z29+'3BNVAM19'!AE29+'3BNVAM19'!AJ29</f>
        <v>1</v>
      </c>
      <c r="H7">
        <f>'3BNVAM19'!I29+'3BNVAM19'!N29+'3BNVAM19'!S29+'3BNVAM19'!X29+'3BNVAM19'!AC29+'3BNVAM19'!AH29+'3BNVAM19'!AM29</f>
        <v>4</v>
      </c>
      <c r="I7" t="str">
        <f>'3BNVAM19'!AO29</f>
        <v>Tóth Gergely</v>
      </c>
      <c r="J7" t="s">
        <v>130</v>
      </c>
    </row>
    <row r="8" spans="1:10" x14ac:dyDescent="0.25">
      <c r="A8" t="s">
        <v>291</v>
      </c>
      <c r="B8" t="str">
        <f t="shared" si="0"/>
        <v>Gazdaságtudományi alapismeretek</v>
      </c>
      <c r="C8" t="str">
        <f>'3BNVAM19'!A30</f>
        <v>3BAMT1TKM00017</v>
      </c>
      <c r="D8" t="str">
        <f>'3BNVAM19'!B30</f>
        <v>Tanulás és kutatás módszertan</v>
      </c>
      <c r="E8">
        <f>IF(COUNT('3BNVAM19'!I30)=1,1,IF(COUNT('3BNVAM19'!N30)=1,2,IF(COUNT('3BNVAM19'!S30)=1,3,IF(COUNT('3BNVAM19'!X30)=1,4,IF(COUNT('3BNVAM19'!AC30)=1,5,IF(COUNT('3BNVAM19'!AH30)=1,6,7))))))</f>
        <v>2</v>
      </c>
      <c r="F8">
        <f>'3BNVAM19'!E30+'3BNVAM19'!J30+'3BNVAM19'!O30+'3BNVAM19'!T30+'3BNVAM19'!Y30+'3BNVAM19'!AD30+'3BNVAM19'!AI30</f>
        <v>1</v>
      </c>
      <c r="G8">
        <f>'3BNVAM19'!F30+'3BNVAM19'!K30+'3BNVAM19'!P30+'3BNVAM19'!U30+'3BNVAM19'!Z30+'3BNVAM19'!AE30+'3BNVAM19'!AJ30</f>
        <v>2</v>
      </c>
      <c r="H8">
        <f>'3BNVAM19'!I30+'3BNVAM19'!N30+'3BNVAM19'!S30+'3BNVAM19'!X30+'3BNVAM19'!AC30+'3BNVAM19'!AH30+'3BNVAM19'!AM30</f>
        <v>5</v>
      </c>
      <c r="I8" t="str">
        <f>'3BNVAM19'!AO30</f>
        <v>Borbély Csaba</v>
      </c>
      <c r="J8" t="s">
        <v>278</v>
      </c>
    </row>
    <row r="9" spans="1:10" x14ac:dyDescent="0.25">
      <c r="A9" t="s">
        <v>291</v>
      </c>
      <c r="B9" t="str">
        <f t="shared" si="0"/>
        <v>Gazdaságtudományi alapismeretek</v>
      </c>
      <c r="C9">
        <f>'3BNVAM19'!A31</f>
        <v>0</v>
      </c>
      <c r="D9" t="str">
        <f>'3BNVAM19'!B31</f>
        <v>Összesen</v>
      </c>
      <c r="E9">
        <f>IF(COUNT('3BNVAM19'!I31)=1,1,IF(COUNT('3BNVAM19'!N31)=1,2,IF(COUNT('3BNVAM19'!S31)=1,3,IF(COUNT('3BNVAM19'!X31)=1,4,IF(COUNT('3BNVAM19'!AC31)=1,5,IF(COUNT('3BNVAM19'!AH31)=1,6,7))))))</f>
        <v>1</v>
      </c>
      <c r="F9">
        <f>'3BNVAM19'!E31+'3BNVAM19'!J31+'3BNVAM19'!O31+'3BNVAM19'!T31+'3BNVAM19'!Y31+'3BNVAM19'!AD31+'3BNVAM19'!AI31</f>
        <v>9</v>
      </c>
      <c r="G9">
        <f>'3BNVAM19'!F31+'3BNVAM19'!K31+'3BNVAM19'!P31+'3BNVAM19'!U31+'3BNVAM19'!Z31+'3BNVAM19'!AE31+'3BNVAM19'!AJ31</f>
        <v>14</v>
      </c>
      <c r="H9">
        <f>'3BNVAM19'!I31+'3BNVAM19'!N31+'3BNVAM19'!S31+'3BNVAM19'!X31+'3BNVAM19'!AC31+'3BNVAM19'!AH31+'3BNVAM19'!AM31</f>
        <v>31</v>
      </c>
      <c r="I9">
        <f>'3BNVAM19'!AO31</f>
        <v>0</v>
      </c>
      <c r="J9">
        <v>0</v>
      </c>
    </row>
    <row r="10" spans="1:10" x14ac:dyDescent="0.25">
      <c r="A10" t="s">
        <v>291</v>
      </c>
      <c r="B10" t="str">
        <f>'3BNVAM19'!$A$32</f>
        <v xml:space="preserve">Agrártechnológiai és agrár-természettudományi alapismeretek </v>
      </c>
      <c r="C10" t="str">
        <f>'3BNVAM19'!A33</f>
        <v>3BNNT1NVN00017</v>
      </c>
      <c r="D10" t="str">
        <f>'3BNVAM19'!B33</f>
        <v>Növénytermesztés</v>
      </c>
      <c r="E10">
        <f>IF(COUNT('3BNVAM19'!I33)=1,1,IF(COUNT('3BNVAM19'!N33)=1,2,IF(COUNT('3BNVAM19'!S33)=1,3,IF(COUNT('3BNVAM19'!X33)=1,4,IF(COUNT('3BNVAM19'!AC33)=1,5,IF(COUNT('3BNVAM19'!AH33)=1,6,7))))))</f>
        <v>3</v>
      </c>
      <c r="F10">
        <f>'3BNVAM19'!E33+'3BNVAM19'!J33+'3BNVAM19'!O33+'3BNVAM19'!T33+'3BNVAM19'!Y33+'3BNVAM19'!AD33+'3BNVAM19'!AI33</f>
        <v>3</v>
      </c>
      <c r="G10">
        <f>'3BNVAM19'!F33+'3BNVAM19'!K33+'3BNVAM19'!P33+'3BNVAM19'!U33+'3BNVAM19'!Z33+'3BNVAM19'!AE33+'3BNVAM19'!AJ33</f>
        <v>2</v>
      </c>
      <c r="H10">
        <f>'3BNVAM19'!I33+'3BNVAM19'!N33+'3BNVAM19'!S33+'3BNVAM19'!X33+'3BNVAM19'!AC33+'3BNVAM19'!AH33+'3BNVAM19'!AM33</f>
        <v>5</v>
      </c>
      <c r="I10" t="str">
        <f>'3BNVAM19'!AO33</f>
        <v>Keszthelyi Sándor</v>
      </c>
      <c r="J10" t="s">
        <v>131</v>
      </c>
    </row>
    <row r="11" spans="1:10" x14ac:dyDescent="0.25">
      <c r="A11" t="s">
        <v>291</v>
      </c>
      <c r="B11" t="str">
        <f t="shared" ref="B11:B16" si="1">B10</f>
        <v xml:space="preserve">Agrártechnológiai és agrár-természettudományi alapismeretek </v>
      </c>
      <c r="C11" t="str">
        <f>'3BNVAM19'!A34</f>
        <v>3BATT1ALT00017</v>
      </c>
      <c r="D11" t="str">
        <f>'3BNVAM19'!B34</f>
        <v>Állattenyésztés</v>
      </c>
      <c r="E11">
        <f>IF(COUNT('3BNVAM19'!I34)=1,1,IF(COUNT('3BNVAM19'!N34)=1,2,IF(COUNT('3BNVAM19'!S34)=1,3,IF(COUNT('3BNVAM19'!X34)=1,4,IF(COUNT('3BNVAM19'!AC34)=1,5,IF(COUNT('3BNVAM19'!AH34)=1,6,7))))))</f>
        <v>3</v>
      </c>
      <c r="F11">
        <f>'3BNVAM19'!E34+'3BNVAM19'!J34+'3BNVAM19'!O34+'3BNVAM19'!T34+'3BNVAM19'!Y34+'3BNVAM19'!AD34+'3BNVAM19'!AI34</f>
        <v>2</v>
      </c>
      <c r="G11">
        <f>'3BNVAM19'!F34+'3BNVAM19'!K34+'3BNVAM19'!P34+'3BNVAM19'!U34+'3BNVAM19'!Z34+'3BNVAM19'!AE34+'3BNVAM19'!AJ34</f>
        <v>1</v>
      </c>
      <c r="H11">
        <f>'3BNVAM19'!I34+'3BNVAM19'!N34+'3BNVAM19'!S34+'3BNVAM19'!X34+'3BNVAM19'!AC34+'3BNVAM19'!AH34+'3BNVAM19'!AM34</f>
        <v>5</v>
      </c>
      <c r="I11" t="str">
        <f>'3BNVAM19'!AO34</f>
        <v>Holló István</v>
      </c>
      <c r="J11" t="s">
        <v>133</v>
      </c>
    </row>
    <row r="12" spans="1:10" x14ac:dyDescent="0.25">
      <c r="A12" t="s">
        <v>291</v>
      </c>
      <c r="B12" t="str">
        <f t="shared" si="1"/>
        <v xml:space="preserve">Agrártechnológiai és agrár-természettudományi alapismeretek </v>
      </c>
      <c r="C12" t="str">
        <f>'3BNVAM19'!A35</f>
        <v>3BNNT1KER00017</v>
      </c>
      <c r="D12" t="str">
        <f>'3BNVAM19'!B35</f>
        <v>Kertészet</v>
      </c>
      <c r="E12">
        <f>IF(COUNT('3BNVAM19'!I35)=1,1,IF(COUNT('3BNVAM19'!N35)=1,2,IF(COUNT('3BNVAM19'!S35)=1,3,IF(COUNT('3BNVAM19'!X35)=1,4,IF(COUNT('3BNVAM19'!AC35)=1,5,IF(COUNT('3BNVAM19'!AH35)=1,6,7))))))</f>
        <v>5</v>
      </c>
      <c r="F12">
        <f>'3BNVAM19'!E35+'3BNVAM19'!J35+'3BNVAM19'!O35+'3BNVAM19'!T35+'3BNVAM19'!Y35+'3BNVAM19'!AD35+'3BNVAM19'!AI35</f>
        <v>2</v>
      </c>
      <c r="G12">
        <f>'3BNVAM19'!F35+'3BNVAM19'!K35+'3BNVAM19'!P35+'3BNVAM19'!U35+'3BNVAM19'!Z35+'3BNVAM19'!AE35+'3BNVAM19'!AJ35</f>
        <v>1</v>
      </c>
      <c r="H12">
        <f>'3BNVAM19'!I35+'3BNVAM19'!N35+'3BNVAM19'!S35+'3BNVAM19'!X35+'3BNVAM19'!AC35+'3BNVAM19'!AH35+'3BNVAM19'!AM35</f>
        <v>4</v>
      </c>
      <c r="I12" t="str">
        <f>'3BNVAM19'!AO35</f>
        <v>Végvári György</v>
      </c>
      <c r="J12" t="s">
        <v>131</v>
      </c>
    </row>
    <row r="13" spans="1:10" x14ac:dyDescent="0.25">
      <c r="A13" t="s">
        <v>291</v>
      </c>
      <c r="B13" t="str">
        <f t="shared" si="1"/>
        <v xml:space="preserve">Agrártechnológiai és agrár-természettudományi alapismeretek </v>
      </c>
      <c r="C13" t="str">
        <f>'3BNVAM19'!A36</f>
        <v>3BTTT1MMA00017</v>
      </c>
      <c r="D13" t="str">
        <f>'3BNVAM19'!B36</f>
        <v>Mezőgazdasági műszaki alapismeretek</v>
      </c>
      <c r="E13">
        <f>IF(COUNT('3BNVAM19'!I36)=1,1,IF(COUNT('3BNVAM19'!N36)=1,2,IF(COUNT('3BNVAM19'!S36)=1,3,IF(COUNT('3BNVAM19'!X36)=1,4,IF(COUNT('3BNVAM19'!AC36)=1,5,IF(COUNT('3BNVAM19'!AH36)=1,6,7))))))</f>
        <v>6</v>
      </c>
      <c r="F13">
        <f>'3BNVAM19'!E36+'3BNVAM19'!J36+'3BNVAM19'!O36+'3BNVAM19'!T36+'3BNVAM19'!Y36+'3BNVAM19'!AD36+'3BNVAM19'!AI36</f>
        <v>2</v>
      </c>
      <c r="G13">
        <f>'3BNVAM19'!F36+'3BNVAM19'!K36+'3BNVAM19'!P36+'3BNVAM19'!U36+'3BNVAM19'!Z36+'3BNVAM19'!AE36+'3BNVAM19'!AJ36</f>
        <v>1</v>
      </c>
      <c r="H13">
        <f>'3BNVAM19'!I36+'3BNVAM19'!N36+'3BNVAM19'!S36+'3BNVAM19'!X36+'3BNVAM19'!AC36+'3BNVAM19'!AH36+'3BNVAM19'!AM36</f>
        <v>5</v>
      </c>
      <c r="I13" t="str">
        <f>'3BNVAM19'!AO36</f>
        <v>Lukács Aurél István</v>
      </c>
      <c r="J13" t="s">
        <v>134</v>
      </c>
    </row>
    <row r="14" spans="1:10" x14ac:dyDescent="0.25">
      <c r="A14" t="s">
        <v>291</v>
      </c>
      <c r="B14" t="str">
        <f t="shared" si="1"/>
        <v xml:space="preserve">Agrártechnológiai és agrár-természettudományi alapismeretek </v>
      </c>
      <c r="C14" t="str">
        <f>'3BNVAM19'!A37</f>
        <v>3BBKT1ATA00017</v>
      </c>
      <c r="D14" t="str">
        <f>'3BNVAM19'!B37</f>
        <v xml:space="preserve">Agrártermelés természettudományi alapjai </v>
      </c>
      <c r="E14">
        <f>IF(COUNT('3BNVAM19'!I37)=1,1,IF(COUNT('3BNVAM19'!N37)=1,2,IF(COUNT('3BNVAM19'!S37)=1,3,IF(COUNT('3BNVAM19'!X37)=1,4,IF(COUNT('3BNVAM19'!AC37)=1,5,IF(COUNT('3BNVAM19'!AH37)=1,6,7))))))</f>
        <v>1</v>
      </c>
      <c r="F14">
        <f>'3BNVAM19'!E37+'3BNVAM19'!J37+'3BNVAM19'!O37+'3BNVAM19'!T37+'3BNVAM19'!Y37+'3BNVAM19'!AD37+'3BNVAM19'!AI37</f>
        <v>2</v>
      </c>
      <c r="G14">
        <f>'3BNVAM19'!F37+'3BNVAM19'!K37+'3BNVAM19'!P37+'3BNVAM19'!U37+'3BNVAM19'!Z37+'3BNVAM19'!AE37+'3BNVAM19'!AJ37</f>
        <v>2</v>
      </c>
      <c r="H14">
        <f>'3BNVAM19'!I37+'3BNVAM19'!N37+'3BNVAM19'!S37+'3BNVAM19'!X37+'3BNVAM19'!AC37+'3BNVAM19'!AH37+'3BNVAM19'!AM37</f>
        <v>5</v>
      </c>
      <c r="I14" t="str">
        <f>'3BNVAM19'!AO37</f>
        <v>Végvári György</v>
      </c>
      <c r="J14" t="s">
        <v>150</v>
      </c>
    </row>
    <row r="15" spans="1:10" x14ac:dyDescent="0.25">
      <c r="A15" t="s">
        <v>291</v>
      </c>
      <c r="B15" t="str">
        <f t="shared" si="1"/>
        <v xml:space="preserve">Agrártechnológiai és agrár-természettudományi alapismeretek </v>
      </c>
      <c r="C15" t="str">
        <f>'3BNVAM19'!A38</f>
        <v>3BRTT1KEF00017</v>
      </c>
      <c r="D15" t="str">
        <f>'3BNVAM19'!B38</f>
        <v>Környezetgazdaságtan és fenntarthatóság</v>
      </c>
      <c r="E15">
        <f>IF(COUNT('3BNVAM19'!I38)=1,1,IF(COUNT('3BNVAM19'!N38)=1,2,IF(COUNT('3BNVAM19'!S38)=1,3,IF(COUNT('3BNVAM19'!X38)=1,4,IF(COUNT('3BNVAM19'!AC38)=1,5,IF(COUNT('3BNVAM19'!AH38)=1,6,7))))))</f>
        <v>4</v>
      </c>
      <c r="F15">
        <f>'3BNVAM19'!E38+'3BNVAM19'!J38+'3BNVAM19'!O38+'3BNVAM19'!T38+'3BNVAM19'!Y38+'3BNVAM19'!AD38+'3BNVAM19'!AI38</f>
        <v>2</v>
      </c>
      <c r="G15">
        <f>'3BNVAM19'!F38+'3BNVAM19'!K38+'3BNVAM19'!P38+'3BNVAM19'!U38+'3BNVAM19'!Z38+'3BNVAM19'!AE38+'3BNVAM19'!AJ38</f>
        <v>2</v>
      </c>
      <c r="H15">
        <f>'3BNVAM19'!I38+'3BNVAM19'!N38+'3BNVAM19'!S38+'3BNVAM19'!X38+'3BNVAM19'!AC38+'3BNVAM19'!AH38+'3BNVAM19'!AM38</f>
        <v>5</v>
      </c>
      <c r="I15" t="str">
        <f>'3BNVAM19'!AO38</f>
        <v>Tóth Gergely</v>
      </c>
      <c r="J15" t="s">
        <v>279</v>
      </c>
    </row>
    <row r="16" spans="1:10" x14ac:dyDescent="0.25">
      <c r="A16" t="s">
        <v>291</v>
      </c>
      <c r="B16" t="str">
        <f t="shared" si="1"/>
        <v xml:space="preserve">Agrártechnológiai és agrár-természettudományi alapismeretek </v>
      </c>
      <c r="C16" t="str">
        <f>'3BNVAM19'!A39</f>
        <v>3BTET1TVG00017</v>
      </c>
      <c r="D16" t="str">
        <f>'3BNVAM19'!B39</f>
        <v>Talajtan, vízgazdálkodás</v>
      </c>
      <c r="E16">
        <f>IF(COUNT('3BNVAM19'!I39)=1,1,IF(COUNT('3BNVAM19'!N39)=1,2,IF(COUNT('3BNVAM19'!S39)=1,3,IF(COUNT('3BNVAM19'!X39)=1,4,IF(COUNT('3BNVAM19'!AC39)=1,5,IF(COUNT('3BNVAM19'!AH39)=1,6,7))))))</f>
        <v>2</v>
      </c>
      <c r="F16">
        <f>'3BNVAM19'!E39+'3BNVAM19'!J39+'3BNVAM19'!O39+'3BNVAM19'!T39+'3BNVAM19'!Y39+'3BNVAM19'!AD39+'3BNVAM19'!AI39</f>
        <v>1</v>
      </c>
      <c r="G16">
        <f>'3BNVAM19'!F39+'3BNVAM19'!K39+'3BNVAM19'!P39+'3BNVAM19'!U39+'3BNVAM19'!Z39+'3BNVAM19'!AE39+'3BNVAM19'!AJ39</f>
        <v>2</v>
      </c>
      <c r="H16">
        <f>'3BNVAM19'!I39+'3BNVAM19'!N39+'3BNVAM19'!S39+'3BNVAM19'!X39+'3BNVAM19'!AC39+'3BNVAM19'!AH39+'3BNVAM19'!AM39</f>
        <v>4</v>
      </c>
      <c r="I16" t="str">
        <f>'3BNVAM19'!AO39</f>
        <v>Burucs Zoltán</v>
      </c>
      <c r="J16" t="s">
        <v>135</v>
      </c>
    </row>
    <row r="17" spans="1:10" x14ac:dyDescent="0.25">
      <c r="A17" t="s">
        <v>291</v>
      </c>
      <c r="B17" t="str">
        <f>'3BNVAM19'!$A$41</f>
        <v xml:space="preserve">Agrárgazdasági és vállalkozási alapismeretek </v>
      </c>
      <c r="C17" t="str">
        <f>'3BNVAM19'!A42</f>
        <v>3BMKT1MRK100017</v>
      </c>
      <c r="D17" t="str">
        <f>'3BNVAM19'!B42</f>
        <v>Marketing</v>
      </c>
      <c r="E17">
        <f>IF(COUNT('3BNVAM19'!I42)=1,1,IF(COUNT('3BNVAM19'!N42)=1,2,IF(COUNT('3BNVAM19'!S42)=1,3,IF(COUNT('3BNVAM19'!X42)=1,4,IF(COUNT('3BNVAM19'!AC42)=1,5,IF(COUNT('3BNVAM19'!AH42)=1,6,7))))))</f>
        <v>1</v>
      </c>
      <c r="F17">
        <f>'3BNVAM19'!E42+'3BNVAM19'!J42+'3BNVAM19'!O42+'3BNVAM19'!T42+'3BNVAM19'!Y42+'3BNVAM19'!AD42+'3BNVAM19'!AI42</f>
        <v>1</v>
      </c>
      <c r="G17">
        <f>'3BNVAM19'!F42+'3BNVAM19'!K42+'3BNVAM19'!P42+'3BNVAM19'!U42+'3BNVAM19'!Z42+'3BNVAM19'!AE42+'3BNVAM19'!AJ42</f>
        <v>2</v>
      </c>
      <c r="H17">
        <f>'3BNVAM19'!I42+'3BNVAM19'!N42+'3BNVAM19'!S42+'3BNVAM19'!X42+'3BNVAM19'!AC42+'3BNVAM19'!AH42+'3BNVAM19'!AM42</f>
        <v>4</v>
      </c>
      <c r="I17" t="str">
        <f>'3BNVAM19'!AO42</f>
        <v>Szigeti Orsolya</v>
      </c>
      <c r="J17" t="s">
        <v>280</v>
      </c>
    </row>
    <row r="18" spans="1:10" x14ac:dyDescent="0.25">
      <c r="A18" t="s">
        <v>291</v>
      </c>
      <c r="B18" t="str">
        <f t="shared" ref="B18:B33" si="2">B17</f>
        <v xml:space="preserve">Agrárgazdasági és vállalkozási alapismeretek </v>
      </c>
      <c r="C18" t="str">
        <f>'3BNVAM19'!A43</f>
        <v>3BAMT1UZE00017</v>
      </c>
      <c r="D18" t="str">
        <f>'3BNVAM19'!B43</f>
        <v>Üzemgazdaságtan 1.</v>
      </c>
      <c r="E18">
        <f>IF(COUNT('3BNVAM19'!I43)=1,1,IF(COUNT('3BNVAM19'!N43)=1,2,IF(COUNT('3BNVAM19'!S43)=1,3,IF(COUNT('3BNVAM19'!X43)=1,4,IF(COUNT('3BNVAM19'!AC43)=1,5,IF(COUNT('3BNVAM19'!AH43)=1,6,7))))))</f>
        <v>3</v>
      </c>
      <c r="F18">
        <f>'3BNVAM19'!E43+'3BNVAM19'!J43+'3BNVAM19'!O43+'3BNVAM19'!T43+'3BNVAM19'!Y43+'3BNVAM19'!AD43+'3BNVAM19'!AI43</f>
        <v>2</v>
      </c>
      <c r="G18">
        <f>'3BNVAM19'!F43+'3BNVAM19'!K43+'3BNVAM19'!P43+'3BNVAM19'!U43+'3BNVAM19'!Z43+'3BNVAM19'!AE43+'3BNVAM19'!AJ43</f>
        <v>2</v>
      </c>
      <c r="H18">
        <f>'3BNVAM19'!I43+'3BNVAM19'!N43+'3BNVAM19'!S43+'3BNVAM19'!X43+'3BNVAM19'!AC43+'3BNVAM19'!AH43+'3BNVAM19'!AM43</f>
        <v>5</v>
      </c>
      <c r="I18" t="str">
        <f>'3BNVAM19'!AO43</f>
        <v>Borbély Csaba</v>
      </c>
      <c r="J18" t="s">
        <v>278</v>
      </c>
    </row>
    <row r="19" spans="1:10" x14ac:dyDescent="0.25">
      <c r="A19" t="s">
        <v>291</v>
      </c>
      <c r="B19" t="str">
        <f t="shared" si="2"/>
        <v xml:space="preserve">Agrárgazdasági és vállalkozási alapismeretek </v>
      </c>
      <c r="C19" t="str">
        <f>'3BNVAM19'!A44</f>
        <v>3BAMT1UGA00017</v>
      </c>
      <c r="D19" t="str">
        <f>'3BNVAM19'!B44</f>
        <v>Üzemgazdaságtan 2.</v>
      </c>
      <c r="E19">
        <f>IF(COUNT('3BNVAM19'!I44)=1,1,IF(COUNT('3BNVAM19'!N44)=1,2,IF(COUNT('3BNVAM19'!S44)=1,3,IF(COUNT('3BNVAM19'!X44)=1,4,IF(COUNT('3BNVAM19'!AC44)=1,5,IF(COUNT('3BNVAM19'!AH44)=1,6,7))))))</f>
        <v>4</v>
      </c>
      <c r="F19">
        <f>'3BNVAM19'!E44+'3BNVAM19'!J44+'3BNVAM19'!O44+'3BNVAM19'!T44+'3BNVAM19'!Y44+'3BNVAM19'!AD44+'3BNVAM19'!AI44</f>
        <v>2</v>
      </c>
      <c r="G19">
        <f>'3BNVAM19'!F44+'3BNVAM19'!K44+'3BNVAM19'!P44+'3BNVAM19'!U44+'3BNVAM19'!Z44+'3BNVAM19'!AE44+'3BNVAM19'!AJ44</f>
        <v>2</v>
      </c>
      <c r="H19">
        <f>'3BNVAM19'!I44+'3BNVAM19'!N44+'3BNVAM19'!S44+'3BNVAM19'!X44+'3BNVAM19'!AC44+'3BNVAM19'!AH44+'3BNVAM19'!AM44</f>
        <v>5</v>
      </c>
      <c r="I19" t="str">
        <f>'3BNVAM19'!AO44</f>
        <v>Borbély Csaba</v>
      </c>
      <c r="J19" t="s">
        <v>278</v>
      </c>
    </row>
    <row r="20" spans="1:10" x14ac:dyDescent="0.25">
      <c r="A20" t="s">
        <v>291</v>
      </c>
      <c r="B20" t="str">
        <f t="shared" si="2"/>
        <v xml:space="preserve">Agrárgazdasági és vállalkozási alapismeretek </v>
      </c>
      <c r="C20" t="str">
        <f>'3BNVAM19'!A45</f>
        <v>3BAMT1PMT00018</v>
      </c>
      <c r="D20" t="str">
        <f>'3BNVAM19'!B45</f>
        <v>Projektmenedzsment és tanácsadás</v>
      </c>
      <c r="E20">
        <f>IF(COUNT('3BNVAM19'!I45)=1,1,IF(COUNT('3BNVAM19'!N45)=1,2,IF(COUNT('3BNVAM19'!S45)=1,3,IF(COUNT('3BNVAM19'!X45)=1,4,IF(COUNT('3BNVAM19'!AC45)=1,5,IF(COUNT('3BNVAM19'!AH45)=1,6,7))))))</f>
        <v>5</v>
      </c>
      <c r="F20">
        <f>'3BNVAM19'!E45+'3BNVAM19'!J45+'3BNVAM19'!O45+'3BNVAM19'!T45+'3BNVAM19'!Y45+'3BNVAM19'!AD45+'3BNVAM19'!AI45</f>
        <v>1</v>
      </c>
      <c r="G20">
        <f>'3BNVAM19'!F45+'3BNVAM19'!K45+'3BNVAM19'!P45+'3BNVAM19'!U45+'3BNVAM19'!Z45+'3BNVAM19'!AE45+'3BNVAM19'!AJ45</f>
        <v>2</v>
      </c>
      <c r="H20">
        <f>'3BNVAM19'!I45+'3BNVAM19'!N45+'3BNVAM19'!S45+'3BNVAM19'!X45+'3BNVAM19'!AC45+'3BNVAM19'!AH45+'3BNVAM19'!AM45</f>
        <v>4</v>
      </c>
      <c r="I20" t="str">
        <f>'3BNVAM19'!AO45</f>
        <v>Szabó-Szentgróti Gábor</v>
      </c>
      <c r="J20" t="s">
        <v>280</v>
      </c>
    </row>
    <row r="21" spans="1:10" x14ac:dyDescent="0.25">
      <c r="A21" t="s">
        <v>291</v>
      </c>
      <c r="B21" t="str">
        <f t="shared" si="2"/>
        <v xml:space="preserve">Agrárgazdasági és vállalkozási alapismeretek </v>
      </c>
      <c r="C21" t="str">
        <f>'3BNVAM19'!A46</f>
        <v>3BPKT1PET00017</v>
      </c>
      <c r="D21" t="str">
        <f>'3BNVAM19'!B46</f>
        <v>Pénzügytan</v>
      </c>
      <c r="E21">
        <f>IF(COUNT('3BNVAM19'!I46)=1,1,IF(COUNT('3BNVAM19'!N46)=1,2,IF(COUNT('3BNVAM19'!S46)=1,3,IF(COUNT('3BNVAM19'!X46)=1,4,IF(COUNT('3BNVAM19'!AC46)=1,5,IF(COUNT('3BNVAM19'!AH46)=1,6,7))))))</f>
        <v>1</v>
      </c>
      <c r="F21">
        <f>'3BNVAM19'!E46+'3BNVAM19'!J46+'3BNVAM19'!O46+'3BNVAM19'!T46+'3BNVAM19'!Y46+'3BNVAM19'!AD46+'3BNVAM19'!AI46</f>
        <v>2</v>
      </c>
      <c r="G21">
        <f>'3BNVAM19'!F46+'3BNVAM19'!K46+'3BNVAM19'!P46+'3BNVAM19'!U46+'3BNVAM19'!Z46+'3BNVAM19'!AE46+'3BNVAM19'!AJ46</f>
        <v>1</v>
      </c>
      <c r="H21">
        <f>'3BNVAM19'!I46+'3BNVAM19'!N46+'3BNVAM19'!S46+'3BNVAM19'!X46+'3BNVAM19'!AC46+'3BNVAM19'!AH46+'3BNVAM19'!AM46</f>
        <v>5</v>
      </c>
      <c r="I21" t="str">
        <f>'3BNVAM19'!AO46</f>
        <v>Parádi-Dolgos Anett</v>
      </c>
      <c r="J21" t="s">
        <v>279</v>
      </c>
    </row>
    <row r="22" spans="1:10" x14ac:dyDescent="0.25">
      <c r="A22" t="s">
        <v>291</v>
      </c>
      <c r="B22" t="str">
        <f t="shared" si="2"/>
        <v xml:space="preserve">Agrárgazdasági és vállalkozási alapismeretek </v>
      </c>
      <c r="C22" t="str">
        <f>'3BNVAM19'!A47</f>
        <v>3BAMT1ELM00017</v>
      </c>
      <c r="D22" t="str">
        <f>'3BNVAM19'!B47</f>
        <v>Ellátási lánc menedzsment</v>
      </c>
      <c r="E22">
        <f>IF(COUNT('3BNVAM19'!I47)=1,1,IF(COUNT('3BNVAM19'!N47)=1,2,IF(COUNT('3BNVAM19'!S47)=1,3,IF(COUNT('3BNVAM19'!X47)=1,4,IF(COUNT('3BNVAM19'!AC47)=1,5,IF(COUNT('3BNVAM19'!AH47)=1,6,7))))))</f>
        <v>4</v>
      </c>
      <c r="F22">
        <f>'3BNVAM19'!E47+'3BNVAM19'!J47+'3BNVAM19'!O47+'3BNVAM19'!T47+'3BNVAM19'!Y47+'3BNVAM19'!AD47+'3BNVAM19'!AI47</f>
        <v>2</v>
      </c>
      <c r="G22">
        <f>'3BNVAM19'!F47+'3BNVAM19'!K47+'3BNVAM19'!P47+'3BNVAM19'!U47+'3BNVAM19'!Z47+'3BNVAM19'!AE47+'3BNVAM19'!AJ47</f>
        <v>2</v>
      </c>
      <c r="H22">
        <f>'3BNVAM19'!I47+'3BNVAM19'!N47+'3BNVAM19'!S47+'3BNVAM19'!X47+'3BNVAM19'!AC47+'3BNVAM19'!AH47+'3BNVAM19'!AM47</f>
        <v>6</v>
      </c>
      <c r="I22" t="str">
        <f>'3BNVAM19'!AO47</f>
        <v>Csonka Arnold</v>
      </c>
      <c r="J22" t="s">
        <v>278</v>
      </c>
    </row>
    <row r="23" spans="1:10" x14ac:dyDescent="0.25">
      <c r="A23" t="s">
        <v>291</v>
      </c>
      <c r="B23" t="str">
        <f t="shared" si="2"/>
        <v xml:space="preserve">Agrárgazdasági és vállalkozási alapismeretek </v>
      </c>
      <c r="C23" t="str">
        <f>'3BNVAM19'!A48</f>
        <v>3BAMT1AEA00017</v>
      </c>
      <c r="D23" t="str">
        <f>'3BNVAM19'!B48</f>
        <v>Agrárgazdaságtan és agrárpolitika</v>
      </c>
      <c r="E23">
        <f>IF(COUNT('3BNVAM19'!I48)=1,1,IF(COUNT('3BNVAM19'!N48)=1,2,IF(COUNT('3BNVAM19'!S48)=1,3,IF(COUNT('3BNVAM19'!X48)=1,4,IF(COUNT('3BNVAM19'!AC48)=1,5,IF(COUNT('3BNVAM19'!AH48)=1,6,7))))))</f>
        <v>3</v>
      </c>
      <c r="F23">
        <f>'3BNVAM19'!E48+'3BNVAM19'!J48+'3BNVAM19'!O48+'3BNVAM19'!T48+'3BNVAM19'!Y48+'3BNVAM19'!AD48+'3BNVAM19'!AI48</f>
        <v>3</v>
      </c>
      <c r="G23">
        <f>'3BNVAM19'!F48+'3BNVAM19'!K48+'3BNVAM19'!P48+'3BNVAM19'!U48+'3BNVAM19'!Z48+'3BNVAM19'!AE48+'3BNVAM19'!AJ48</f>
        <v>0</v>
      </c>
      <c r="H23">
        <f>'3BNVAM19'!I48+'3BNVAM19'!N48+'3BNVAM19'!S48+'3BNVAM19'!X48+'3BNVAM19'!AC48+'3BNVAM19'!AH48+'3BNVAM19'!AM48</f>
        <v>4</v>
      </c>
      <c r="I23" t="str">
        <f>'3BNVAM19'!AO48</f>
        <v>Fertő Imre</v>
      </c>
      <c r="J23" t="s">
        <v>278</v>
      </c>
    </row>
    <row r="24" spans="1:10" x14ac:dyDescent="0.25">
      <c r="A24" t="s">
        <v>291</v>
      </c>
      <c r="B24" t="str">
        <f t="shared" si="2"/>
        <v xml:space="preserve">Agrárgazdasági és vállalkozási alapismeretek </v>
      </c>
      <c r="C24" t="str">
        <f>'3BNVAM19'!A49</f>
        <v>3BPKT1SZA00017</v>
      </c>
      <c r="D24" t="str">
        <f>'3BNVAM19'!B49</f>
        <v>Számvitel alapjai</v>
      </c>
      <c r="E24">
        <f>IF(COUNT('3BNVAM19'!I49)=1,1,IF(COUNT('3BNVAM19'!N49)=1,2,IF(COUNT('3BNVAM19'!S49)=1,3,IF(COUNT('3BNVAM19'!X49)=1,4,IF(COUNT('3BNVAM19'!AC49)=1,5,IF(COUNT('3BNVAM19'!AH49)=1,6,7))))))</f>
        <v>3</v>
      </c>
      <c r="F24">
        <f>'3BNVAM19'!E49+'3BNVAM19'!J49+'3BNVAM19'!O49+'3BNVAM19'!T49+'3BNVAM19'!Y49+'3BNVAM19'!AD49+'3BNVAM19'!AI49</f>
        <v>2</v>
      </c>
      <c r="G24">
        <f>'3BNVAM19'!F49+'3BNVAM19'!K49+'3BNVAM19'!P49+'3BNVAM19'!U49+'3BNVAM19'!Z49+'3BNVAM19'!AE49+'3BNVAM19'!AJ49</f>
        <v>2</v>
      </c>
      <c r="H24">
        <f>'3BNVAM19'!I49+'3BNVAM19'!N49+'3BNVAM19'!S49+'3BNVAM19'!X49+'3BNVAM19'!AC49+'3BNVAM19'!AH49+'3BNVAM19'!AM49</f>
        <v>6</v>
      </c>
      <c r="I24" t="str">
        <f>'3BNVAM19'!AO49</f>
        <v>Wickert Irén</v>
      </c>
      <c r="J24" t="s">
        <v>279</v>
      </c>
    </row>
    <row r="25" spans="1:10" x14ac:dyDescent="0.25">
      <c r="A25" t="s">
        <v>291</v>
      </c>
      <c r="B25" t="str">
        <f t="shared" si="2"/>
        <v xml:space="preserve">Agrárgazdasági és vállalkozási alapismeretek </v>
      </c>
      <c r="C25" t="str">
        <f>'3BNVAM19'!A50</f>
        <v>3BAMT1AVI00017</v>
      </c>
      <c r="D25" t="str">
        <f>'3BNVAM19'!B50</f>
        <v>Agrárgazdasági és vállalkozási ismeretek szigorlat</v>
      </c>
      <c r="E25">
        <f>IF(COUNT('3BNVAM19'!I50)=1,1,IF(COUNT('3BNVAM19'!N50)=1,2,IF(COUNT('3BNVAM19'!S50)=1,3,IF(COUNT('3BNVAM19'!X50)=1,4,IF(COUNT('3BNVAM19'!AC50)=1,5,IF(COUNT('3BNVAM19'!AH50)=1,6,7))))))</f>
        <v>7</v>
      </c>
      <c r="F25">
        <f>'3BNVAM19'!E50+'3BNVAM19'!J50+'3BNVAM19'!O50+'3BNVAM19'!T50+'3BNVAM19'!Y50+'3BNVAM19'!AD50+'3BNVAM19'!AI50</f>
        <v>0</v>
      </c>
      <c r="G25">
        <f>'3BNVAM19'!F50+'3BNVAM19'!K50+'3BNVAM19'!P50+'3BNVAM19'!U50+'3BNVAM19'!Z50+'3BNVAM19'!AE50+'3BNVAM19'!AJ50</f>
        <v>0</v>
      </c>
      <c r="H25">
        <f>'3BNVAM19'!I50+'3BNVAM19'!N50+'3BNVAM19'!S50+'3BNVAM19'!X50+'3BNVAM19'!AC50+'3BNVAM19'!AH50+'3BNVAM19'!AM50</f>
        <v>0</v>
      </c>
      <c r="I25" t="str">
        <f>'3BNVAM19'!AO50</f>
        <v>Borbély Csaba</v>
      </c>
      <c r="J25" t="s">
        <v>278</v>
      </c>
    </row>
    <row r="26" spans="1:10" x14ac:dyDescent="0.25">
      <c r="A26" t="s">
        <v>291</v>
      </c>
      <c r="B26" t="s">
        <v>7</v>
      </c>
      <c r="C26" t="str">
        <f>'3BNVAM19'!A53</f>
        <v>3BAMT1EMB00017</v>
      </c>
      <c r="D26" t="str">
        <f>'3BNVAM19'!B53</f>
        <v>Emberi erőforrás menedzsment</v>
      </c>
      <c r="E26">
        <f>IF(COUNT('3BNVAM19'!I53)=1,1,IF(COUNT('3BNVAM19'!N53)=1,2,IF(COUNT('3BNVAM19'!S53)=1,3,IF(COUNT('3BNVAM19'!X53)=1,4,IF(COUNT('3BNVAM19'!AC53)=1,5,IF(COUNT('3BNVAM19'!AH53)=1,6,7))))))</f>
        <v>6</v>
      </c>
      <c r="F26">
        <f>'3BNVAM19'!E53+'3BNVAM19'!J53+'3BNVAM19'!O53+'3BNVAM19'!T53+'3BNVAM19'!Y53+'3BNVAM19'!AD53+'3BNVAM19'!AI53</f>
        <v>2</v>
      </c>
      <c r="G26">
        <f>'3BNVAM19'!F53+'3BNVAM19'!K53+'3BNVAM19'!P53+'3BNVAM19'!U53+'3BNVAM19'!Z53+'3BNVAM19'!AE53+'3BNVAM19'!AJ53</f>
        <v>2</v>
      </c>
      <c r="H26">
        <f>'3BNVAM19'!I53+'3BNVAM19'!N53+'3BNVAM19'!S53+'3BNVAM19'!X53+'3BNVAM19'!AC53+'3BNVAM19'!AH53+'3BNVAM19'!AM53</f>
        <v>5</v>
      </c>
      <c r="I26" t="str">
        <f>'3BNVAM19'!AO53</f>
        <v>Szabó-Szentgróti Gábor</v>
      </c>
      <c r="J26" t="s">
        <v>280</v>
      </c>
    </row>
    <row r="27" spans="1:10" x14ac:dyDescent="0.25">
      <c r="A27" t="s">
        <v>291</v>
      </c>
      <c r="B27" t="str">
        <f t="shared" si="2"/>
        <v xml:space="preserve">Regionális és vidékfejlesztési alapismeretek </v>
      </c>
      <c r="C27" t="str">
        <f>'3BNVAM19'!A54</f>
        <v>3BRTS1REG00017</v>
      </c>
      <c r="D27" t="str">
        <f>'3BNVAM19'!B54</f>
        <v>Regionális gazdaságtan</v>
      </c>
      <c r="E27">
        <f>IF(COUNT('3BNVAM19'!I54)=1,1,IF(COUNT('3BNVAM19'!N54)=1,2,IF(COUNT('3BNVAM19'!S54)=1,3,IF(COUNT('3BNVAM19'!X54)=1,4,IF(COUNT('3BNVAM19'!AC54)=1,5,IF(COUNT('3BNVAM19'!AH54)=1,6,7))))))</f>
        <v>5</v>
      </c>
      <c r="F27">
        <f>'3BNVAM19'!E54+'3BNVAM19'!J54+'3BNVAM19'!O54+'3BNVAM19'!T54+'3BNVAM19'!Y54+'3BNVAM19'!AD54+'3BNVAM19'!AI54</f>
        <v>4</v>
      </c>
      <c r="G27">
        <f>'3BNVAM19'!F54+'3BNVAM19'!K54+'3BNVAM19'!P54+'3BNVAM19'!U54+'3BNVAM19'!Z54+'3BNVAM19'!AE54+'3BNVAM19'!AJ54</f>
        <v>0</v>
      </c>
      <c r="H27">
        <f>'3BNVAM19'!I54+'3BNVAM19'!N54+'3BNVAM19'!S54+'3BNVAM19'!X54+'3BNVAM19'!AC54+'3BNVAM19'!AH54+'3BNVAM19'!AM54</f>
        <v>5</v>
      </c>
      <c r="I27" t="str">
        <f>'3BNVAM19'!AO54</f>
        <v>Gál Zoltán</v>
      </c>
      <c r="J27" t="s">
        <v>278</v>
      </c>
    </row>
    <row r="28" spans="1:10" x14ac:dyDescent="0.25">
      <c r="A28" t="s">
        <v>291</v>
      </c>
      <c r="B28" t="str">
        <f t="shared" si="2"/>
        <v xml:space="preserve">Regionális és vidékfejlesztési alapismeretek </v>
      </c>
      <c r="C28" t="str">
        <f>'3BNVAM19'!A55</f>
        <v>3BRTS1REM00017</v>
      </c>
      <c r="D28" t="str">
        <f>'3BNVAM19'!B55</f>
        <v>Regionális elemzési módszerek</v>
      </c>
      <c r="E28">
        <f>IF(COUNT('3BNVAM19'!I55)=1,1,IF(COUNT('3BNVAM19'!N55)=1,2,IF(COUNT('3BNVAM19'!S55)=1,3,IF(COUNT('3BNVAM19'!X55)=1,4,IF(COUNT('3BNVAM19'!AC55)=1,5,IF(COUNT('3BNVAM19'!AH55)=1,6,7))))))</f>
        <v>5</v>
      </c>
      <c r="F28">
        <f>'3BNVAM19'!E55+'3BNVAM19'!J55+'3BNVAM19'!O55+'3BNVAM19'!T55+'3BNVAM19'!Y55+'3BNVAM19'!AD55+'3BNVAM19'!AI55</f>
        <v>1</v>
      </c>
      <c r="G28">
        <f>'3BNVAM19'!F55+'3BNVAM19'!K55+'3BNVAM19'!P55+'3BNVAM19'!U55+'3BNVAM19'!Z55+'3BNVAM19'!AE55+'3BNVAM19'!AJ55</f>
        <v>2</v>
      </c>
      <c r="H28">
        <f>'3BNVAM19'!I55+'3BNVAM19'!N55+'3BNVAM19'!S55+'3BNVAM19'!X55+'3BNVAM19'!AC55+'3BNVAM19'!AH55+'3BNVAM19'!AM55</f>
        <v>5</v>
      </c>
      <c r="I28" t="str">
        <f>'3BNVAM19'!AO55</f>
        <v>Horváthné Kovács Bernadett</v>
      </c>
      <c r="J28" t="s">
        <v>277</v>
      </c>
    </row>
    <row r="29" spans="1:10" x14ac:dyDescent="0.25">
      <c r="A29" t="s">
        <v>291</v>
      </c>
      <c r="B29" t="str">
        <f t="shared" si="2"/>
        <v xml:space="preserve">Regionális és vidékfejlesztési alapismeretek </v>
      </c>
      <c r="C29" t="str">
        <f>'3BNVAM19'!A56</f>
        <v>3BRTS1TTA00017</v>
      </c>
      <c r="D29" t="str">
        <f>'3BNVAM19'!B56</f>
        <v>Területi tervezés alapjai</v>
      </c>
      <c r="E29">
        <f>IF(COUNT('3BNVAM19'!I56)=1,1,IF(COUNT('3BNVAM19'!N56)=1,2,IF(COUNT('3BNVAM19'!S56)=1,3,IF(COUNT('3BNVAM19'!X56)=1,4,IF(COUNT('3BNVAM19'!AC56)=1,5,IF(COUNT('3BNVAM19'!AH56)=1,6,7))))))</f>
        <v>5</v>
      </c>
      <c r="F29">
        <f>'3BNVAM19'!E56+'3BNVAM19'!J56+'3BNVAM19'!O56+'3BNVAM19'!T56+'3BNVAM19'!Y56+'3BNVAM19'!AD56+'3BNVAM19'!AI56</f>
        <v>4</v>
      </c>
      <c r="G29">
        <f>'3BNVAM19'!F56+'3BNVAM19'!K56+'3BNVAM19'!P56+'3BNVAM19'!U56+'3BNVAM19'!Z56+'3BNVAM19'!AE56+'3BNVAM19'!AJ56</f>
        <v>0</v>
      </c>
      <c r="H29">
        <f>'3BNVAM19'!I56+'3BNVAM19'!N56+'3BNVAM19'!S56+'3BNVAM19'!X56+'3BNVAM19'!AC56+'3BNVAM19'!AH56+'3BNVAM19'!AM56</f>
        <v>4</v>
      </c>
      <c r="I29" t="str">
        <f>'3BNVAM19'!AO56</f>
        <v>Mezei Cecícila</v>
      </c>
      <c r="J29" t="s">
        <v>278</v>
      </c>
    </row>
    <row r="30" spans="1:10" x14ac:dyDescent="0.25">
      <c r="A30" t="s">
        <v>291</v>
      </c>
      <c r="B30" t="str">
        <f t="shared" si="2"/>
        <v xml:space="preserve">Regionális és vidékfejlesztési alapismeretek </v>
      </c>
      <c r="C30" t="str">
        <f>'3BNVAM19'!A57</f>
        <v>3BRTS1VID00017</v>
      </c>
      <c r="D30" t="str">
        <f>'3BNVAM19'!B57</f>
        <v xml:space="preserve">Vidékfejlesztés </v>
      </c>
      <c r="E30">
        <f>IF(COUNT('3BNVAM19'!I57)=1,1,IF(COUNT('3BNVAM19'!N57)=1,2,IF(COUNT('3BNVAM19'!S57)=1,3,IF(COUNT('3BNVAM19'!X57)=1,4,IF(COUNT('3BNVAM19'!AC57)=1,5,IF(COUNT('3BNVAM19'!AH57)=1,6,7))))))</f>
        <v>6</v>
      </c>
      <c r="F30">
        <f>'3BNVAM19'!E57+'3BNVAM19'!J57+'3BNVAM19'!O57+'3BNVAM19'!T57+'3BNVAM19'!Y57+'3BNVAM19'!AD57+'3BNVAM19'!AI57</f>
        <v>2</v>
      </c>
      <c r="G30">
        <f>'3BNVAM19'!F57+'3BNVAM19'!K57+'3BNVAM19'!P57+'3BNVAM19'!U57+'3BNVAM19'!Z57+'3BNVAM19'!AE57+'3BNVAM19'!AJ57</f>
        <v>2</v>
      </c>
      <c r="H30">
        <f>'3BNVAM19'!I57+'3BNVAM19'!N57+'3BNVAM19'!S57+'3BNVAM19'!X57+'3BNVAM19'!AC57+'3BNVAM19'!AH57+'3BNVAM19'!AM57</f>
        <v>5</v>
      </c>
      <c r="I30" t="str">
        <f>'3BNVAM19'!AO57</f>
        <v>Szabó Kinga</v>
      </c>
      <c r="J30" t="s">
        <v>278</v>
      </c>
    </row>
    <row r="31" spans="1:10" x14ac:dyDescent="0.25">
      <c r="A31" t="s">
        <v>291</v>
      </c>
      <c r="B31" t="str">
        <f t="shared" si="2"/>
        <v xml:space="preserve">Regionális és vidékfejlesztési alapismeretek </v>
      </c>
      <c r="C31" t="str">
        <f>'3BNVAM19'!A58</f>
        <v>3BAMT1STR00017</v>
      </c>
      <c r="D31" t="str">
        <f>'3BNVAM19'!B58</f>
        <v>Stratégiai menedzsment</v>
      </c>
      <c r="E31">
        <f>IF(COUNT('3BNVAM19'!I58)=1,1,IF(COUNT('3BNVAM19'!N58)=1,2,IF(COUNT('3BNVAM19'!S58)=1,3,IF(COUNT('3BNVAM19'!X58)=1,4,IF(COUNT('3BNVAM19'!AC58)=1,5,IF(COUNT('3BNVAM19'!AH58)=1,6,7))))))</f>
        <v>4</v>
      </c>
      <c r="F31">
        <f>'3BNVAM19'!E58+'3BNVAM19'!J58+'3BNVAM19'!O58+'3BNVAM19'!T58+'3BNVAM19'!Y58+'3BNVAM19'!AD58+'3BNVAM19'!AI58</f>
        <v>2</v>
      </c>
      <c r="G31">
        <f>'3BNVAM19'!F58+'3BNVAM19'!K58+'3BNVAM19'!P58+'3BNVAM19'!U58+'3BNVAM19'!Z58+'3BNVAM19'!AE58+'3BNVAM19'!AJ58</f>
        <v>2</v>
      </c>
      <c r="H31">
        <f>'3BNVAM19'!I58+'3BNVAM19'!N58+'3BNVAM19'!S58+'3BNVAM19'!X58+'3BNVAM19'!AC58+'3BNVAM19'!AH58+'3BNVAM19'!AM58</f>
        <v>6</v>
      </c>
      <c r="I31" t="str">
        <f>'3BNVAM19'!AO58</f>
        <v>Berke Szilárd</v>
      </c>
      <c r="J31" t="s">
        <v>280</v>
      </c>
    </row>
    <row r="32" spans="1:10" x14ac:dyDescent="0.25">
      <c r="A32" t="s">
        <v>291</v>
      </c>
      <c r="B32" t="str">
        <f t="shared" si="2"/>
        <v xml:space="preserve">Regionális és vidékfejlesztési alapismeretek </v>
      </c>
      <c r="C32" t="str">
        <f>'3BNVAM19'!A59</f>
        <v>3BNGK1NGE00017</v>
      </c>
      <c r="D32" t="str">
        <f>'3BNVAM19'!B59</f>
        <v>Nemzetközi gazdaságtan és EU ismeretek</v>
      </c>
      <c r="E32">
        <f>IF(COUNT('3BNVAM19'!I59)=1,1,IF(COUNT('3BNVAM19'!N59)=1,2,IF(COUNT('3BNVAM19'!S59)=1,3,IF(COUNT('3BNVAM19'!X59)=1,4,IF(COUNT('3BNVAM19'!AC59)=1,5,IF(COUNT('3BNVAM19'!AH59)=1,6,7))))))</f>
        <v>2</v>
      </c>
      <c r="F32">
        <f>'3BNVAM19'!E59+'3BNVAM19'!J59+'3BNVAM19'!O59+'3BNVAM19'!T59+'3BNVAM19'!Y59+'3BNVAM19'!AD59+'3BNVAM19'!AI59</f>
        <v>2</v>
      </c>
      <c r="G32">
        <f>'3BNVAM19'!F59+'3BNVAM19'!K59+'3BNVAM19'!P59+'3BNVAM19'!U59+'3BNVAM19'!Z59+'3BNVAM19'!AE59+'3BNVAM19'!AJ59</f>
        <v>1</v>
      </c>
      <c r="H32">
        <f>'3BNVAM19'!I59+'3BNVAM19'!N59+'3BNVAM19'!S59+'3BNVAM19'!X59+'3BNVAM19'!AC59+'3BNVAM19'!AH59+'3BNVAM19'!AM59</f>
        <v>5</v>
      </c>
      <c r="I32" t="str">
        <f>'3BNVAM19'!AO59</f>
        <v>Koponicsné Györke Diána</v>
      </c>
      <c r="J32" t="s">
        <v>278</v>
      </c>
    </row>
    <row r="33" spans="1:10" x14ac:dyDescent="0.25">
      <c r="A33" t="s">
        <v>291</v>
      </c>
      <c r="B33" t="str">
        <f t="shared" si="2"/>
        <v xml:space="preserve">Regionális és vidékfejlesztési alapismeretek </v>
      </c>
      <c r="C33" t="str">
        <f>'3BNVAM19'!A60</f>
        <v>3BRTS1RVI00017</v>
      </c>
      <c r="D33" t="str">
        <f>'3BNVAM19'!B60</f>
        <v>Regionális és vidékfejlesztési ismeretek szigorlat</v>
      </c>
      <c r="E33">
        <f>IF(COUNT('3BNVAM19'!I60)=1,1,IF(COUNT('3BNVAM19'!N60)=1,2,IF(COUNT('3BNVAM19'!S60)=1,3,IF(COUNT('3BNVAM19'!X60)=1,4,IF(COUNT('3BNVAM19'!AC60)=1,5,IF(COUNT('3BNVAM19'!AH60)=1,6,7))))))</f>
        <v>7</v>
      </c>
      <c r="F33">
        <f>'3BNVAM19'!E60+'3BNVAM19'!J60+'3BNVAM19'!O60+'3BNVAM19'!T60+'3BNVAM19'!Y60+'3BNVAM19'!AD60+'3BNVAM19'!AI60</f>
        <v>0</v>
      </c>
      <c r="G33">
        <f>'3BNVAM19'!F60+'3BNVAM19'!K60+'3BNVAM19'!P60+'3BNVAM19'!U60+'3BNVAM19'!Z60+'3BNVAM19'!AE60+'3BNVAM19'!AJ60</f>
        <v>0</v>
      </c>
      <c r="H33">
        <f>'3BNVAM19'!I60+'3BNVAM19'!N60+'3BNVAM19'!S60+'3BNVAM19'!X60+'3BNVAM19'!AC60+'3BNVAM19'!AH60+'3BNVAM19'!AM60</f>
        <v>0</v>
      </c>
      <c r="I33" t="str">
        <f>'3BNVAM19'!AO60</f>
        <v>Gál Zoltán</v>
      </c>
      <c r="J33" t="s">
        <v>278</v>
      </c>
    </row>
    <row r="34" spans="1:10" x14ac:dyDescent="0.25">
      <c r="A34" t="s">
        <v>291</v>
      </c>
      <c r="B34" t="str">
        <f>'3BNVAM19'!$A$62</f>
        <v xml:space="preserve">Speciális szakmai ismeretek </v>
      </c>
      <c r="C34" t="str">
        <f>'3BNVAM19'!A63</f>
        <v>3BMIT1TER00017</v>
      </c>
      <c r="D34" t="str">
        <f>'3BNVAM19'!B63</f>
        <v>Térinformatika</v>
      </c>
      <c r="E34">
        <f>IF(COUNT('3BNVAM19'!I63)=1,1,IF(COUNT('3BNVAM19'!N63)=1,2,IF(COUNT('3BNVAM19'!S63)=1,3,IF(COUNT('3BNVAM19'!X63)=1,4,IF(COUNT('3BNVAM19'!AC63)=1,5,IF(COUNT('3BNVAM19'!AH63)=1,6,7))))))</f>
        <v>5</v>
      </c>
      <c r="F34">
        <f>'3BNVAM19'!E63+'3BNVAM19'!J63+'3BNVAM19'!O63+'3BNVAM19'!T63+'3BNVAM19'!Y63+'3BNVAM19'!AD63+'3BNVAM19'!AI63</f>
        <v>0</v>
      </c>
      <c r="G34">
        <f>'3BNVAM19'!F63+'3BNVAM19'!K63+'3BNVAM19'!P63+'3BNVAM19'!U63+'3BNVAM19'!Z63+'3BNVAM19'!AE63+'3BNVAM19'!AJ63</f>
        <v>4</v>
      </c>
      <c r="H34">
        <f>'3BNVAM19'!I63+'3BNVAM19'!N63+'3BNVAM19'!S63+'3BNVAM19'!X63+'3BNVAM19'!AC63+'3BNVAM19'!AH63+'3BNVAM19'!AM63</f>
        <v>5</v>
      </c>
      <c r="I34" t="str">
        <f>'3BNVAM19'!AO63</f>
        <v>Barna Róbert</v>
      </c>
      <c r="J34" t="s">
        <v>277</v>
      </c>
    </row>
    <row r="35" spans="1:10" x14ac:dyDescent="0.25">
      <c r="A35" t="s">
        <v>291</v>
      </c>
      <c r="B35" t="str">
        <f>B34</f>
        <v xml:space="preserve">Speciális szakmai ismeretek </v>
      </c>
      <c r="C35" t="str">
        <f>'3BNVAM19'!A64</f>
        <v>3BAMT1VSZ00019</v>
      </c>
      <c r="D35" t="str">
        <f>'3BNVAM19'!B64</f>
        <v>Vezetés és szervezés</v>
      </c>
      <c r="E35">
        <f>IF(COUNT('3BNVAM19'!I64)=1,1,IF(COUNT('3BNVAM19'!N64)=1,2,IF(COUNT('3BNVAM19'!S64)=1,3,IF(COUNT('3BNVAM19'!X64)=1,4,IF(COUNT('3BNVAM19'!AC64)=1,5,IF(COUNT('3BNVAM19'!AH64)=1,6,7))))))</f>
        <v>6</v>
      </c>
      <c r="F35">
        <f>'3BNVAM19'!E64+'3BNVAM19'!J64+'3BNVAM19'!O64+'3BNVAM19'!T64+'3BNVAM19'!Y64+'3BNVAM19'!AD64+'3BNVAM19'!AI64</f>
        <v>1</v>
      </c>
      <c r="G35">
        <f>'3BNVAM19'!F64+'3BNVAM19'!K64+'3BNVAM19'!P64+'3BNVAM19'!U64+'3BNVAM19'!Z64+'3BNVAM19'!AE64+'3BNVAM19'!AJ64</f>
        <v>2</v>
      </c>
      <c r="H35">
        <f>'3BNVAM19'!I64+'3BNVAM19'!N64+'3BNVAM19'!S64+'3BNVAM19'!X64+'3BNVAM19'!AC64+'3BNVAM19'!AH64+'3BNVAM19'!AM64</f>
        <v>4</v>
      </c>
      <c r="I35" t="str">
        <f>'3BNVAM19'!AO64</f>
        <v>Kőműves Zsolt</v>
      </c>
      <c r="J35" t="s">
        <v>280</v>
      </c>
    </row>
    <row r="36" spans="1:10" x14ac:dyDescent="0.25">
      <c r="A36" t="s">
        <v>291</v>
      </c>
      <c r="B36" t="str">
        <f>B35</f>
        <v xml:space="preserve">Speciális szakmai ismeretek </v>
      </c>
      <c r="C36" t="str">
        <f>'3BNVAM19'!A65</f>
        <v>3BRTS1BAK00017</v>
      </c>
      <c r="D36" t="str">
        <f>'3BNVAM19'!B65</f>
        <v>Bevezetés a környezetpolitikába</v>
      </c>
      <c r="E36">
        <f>IF(COUNT('3BNVAM19'!I65)=1,1,IF(COUNT('3BNVAM19'!N65)=1,2,IF(COUNT('3BNVAM19'!S65)=1,3,IF(COUNT('3BNVAM19'!X65)=1,4,IF(COUNT('3BNVAM19'!AC65)=1,5,IF(COUNT('3BNVAM19'!AH65)=1,6,7))))))</f>
        <v>3</v>
      </c>
      <c r="F36">
        <f>'3BNVAM19'!E65+'3BNVAM19'!J65+'3BNVAM19'!O65+'3BNVAM19'!T65+'3BNVAM19'!Y65+'3BNVAM19'!AD65+'3BNVAM19'!AI65</f>
        <v>2</v>
      </c>
      <c r="G36">
        <f>'3BNVAM19'!F65+'3BNVAM19'!K65+'3BNVAM19'!P65+'3BNVAM19'!U65+'3BNVAM19'!Z65+'3BNVAM19'!AE65+'3BNVAM19'!AJ65</f>
        <v>2</v>
      </c>
      <c r="H36">
        <f>'3BNVAM19'!I65+'3BNVAM19'!N65+'3BNVAM19'!S65+'3BNVAM19'!X65+'3BNVAM19'!AC65+'3BNVAM19'!AH65+'3BNVAM19'!AM65</f>
        <v>4</v>
      </c>
      <c r="I36" t="str">
        <f>'3BNVAM19'!AO65</f>
        <v>Nagy Imre</v>
      </c>
      <c r="J36" t="s">
        <v>278</v>
      </c>
    </row>
    <row r="37" spans="1:10" x14ac:dyDescent="0.25">
      <c r="A37" t="s">
        <v>291</v>
      </c>
      <c r="B37" t="str">
        <f>B36</f>
        <v xml:space="preserve">Speciális szakmai ismeretek </v>
      </c>
      <c r="C37" t="str">
        <f>'3BNVAM19'!A66</f>
        <v>3BRST1BAH00017</v>
      </c>
      <c r="D37" t="str">
        <f>'3BNVAM19'!B66</f>
        <v>Bevezetés a helyi gazdaságfejlesztésbe</v>
      </c>
      <c r="E37">
        <f>IF(COUNT('3BNVAM19'!I66)=1,1,IF(COUNT('3BNVAM19'!N66)=1,2,IF(COUNT('3BNVAM19'!S66)=1,3,IF(COUNT('3BNVAM19'!X66)=1,4,IF(COUNT('3BNVAM19'!AC66)=1,5,IF(COUNT('3BNVAM19'!AH66)=1,6,7))))))</f>
        <v>6</v>
      </c>
      <c r="F37">
        <f>'3BNVAM19'!E66+'3BNVAM19'!J66+'3BNVAM19'!O66+'3BNVAM19'!T66+'3BNVAM19'!Y66+'3BNVAM19'!AD66+'3BNVAM19'!AI66</f>
        <v>3</v>
      </c>
      <c r="G37">
        <f>'3BNVAM19'!F66+'3BNVAM19'!K66+'3BNVAM19'!P66+'3BNVAM19'!U66+'3BNVAM19'!Z66+'3BNVAM19'!AE66+'3BNVAM19'!AJ66</f>
        <v>0</v>
      </c>
      <c r="H37">
        <f>'3BNVAM19'!I66+'3BNVAM19'!N66+'3BNVAM19'!S66+'3BNVAM19'!X66+'3BNVAM19'!AC66+'3BNVAM19'!AH66+'3BNVAM19'!AM66</f>
        <v>4</v>
      </c>
      <c r="I37" t="str">
        <f>'3BNVAM19'!AO66</f>
        <v>Mezei Cecícila</v>
      </c>
      <c r="J37" t="s">
        <v>278</v>
      </c>
    </row>
    <row r="38" spans="1:10" x14ac:dyDescent="0.25">
      <c r="A38" t="s">
        <v>291</v>
      </c>
      <c r="B38" t="str">
        <f>B37</f>
        <v xml:space="preserve">Speciális szakmai ismeretek </v>
      </c>
      <c r="C38" t="str">
        <f>'3BNVAM19'!A67</f>
        <v>3BTTT1GRT00017</v>
      </c>
      <c r="D38" t="str">
        <f>'3BNVAM19'!B67</f>
        <v>Gazdasági rendszerek társadalomtudományi alapjai</v>
      </c>
      <c r="E38">
        <f>IF(COUNT('3BNVAM19'!I67)=1,1,IF(COUNT('3BNVAM19'!N67)=1,2,IF(COUNT('3BNVAM19'!S67)=1,3,IF(COUNT('3BNVAM19'!X67)=1,4,IF(COUNT('3BNVAM19'!AC67)=1,5,IF(COUNT('3BNVAM19'!AH67)=1,6,7))))))</f>
        <v>1</v>
      </c>
      <c r="F38">
        <f>'3BNVAM19'!E67+'3BNVAM19'!J67+'3BNVAM19'!O67+'3BNVAM19'!T67+'3BNVAM19'!Y67+'3BNVAM19'!AD67+'3BNVAM19'!AI67</f>
        <v>3</v>
      </c>
      <c r="G38">
        <f>'3BNVAM19'!F67+'3BNVAM19'!K67+'3BNVAM19'!P67+'3BNVAM19'!U67+'3BNVAM19'!Z67+'3BNVAM19'!AE67+'3BNVAM19'!AJ67</f>
        <v>0</v>
      </c>
      <c r="H38">
        <f>'3BNVAM19'!I67+'3BNVAM19'!N67+'3BNVAM19'!S67+'3BNVAM19'!X67+'3BNVAM19'!AC67+'3BNVAM19'!AH67+'3BNVAM19'!AM67</f>
        <v>5</v>
      </c>
      <c r="I38" t="str">
        <f>'3BNVAM19'!AO67</f>
        <v>Molnár Gábor</v>
      </c>
      <c r="J38" t="s">
        <v>138</v>
      </c>
    </row>
    <row r="39" spans="1:10" x14ac:dyDescent="0.25">
      <c r="A39" t="s">
        <v>291</v>
      </c>
      <c r="B39" t="str">
        <f>'3BNVAM19'!$A$69</f>
        <v>Szakmai idegen nyelv ismeretkör</v>
      </c>
      <c r="C39" t="str">
        <f>'3BNVAM19'!A70</f>
        <v>3BINI1SIN00017</v>
      </c>
      <c r="D39" t="str">
        <f>'3BNVAM19'!B70</f>
        <v>Szakmai idegen nyelv 1.</v>
      </c>
      <c r="E39">
        <f>IF(COUNT('3BNVAM19'!I70)=1,1,IF(COUNT('3BNVAM19'!N70)=1,2,IF(COUNT('3BNVAM19'!S70)=1,3,IF(COUNT('3BNVAM19'!X70)=1,4,IF(COUNT('3BNVAM19'!AC70)=1,5,IF(COUNT('3BNVAM19'!AH70)=1,6,7))))))</f>
        <v>1</v>
      </c>
      <c r="F39">
        <f>'3BNVAM19'!E70+'3BNVAM19'!J70+'3BNVAM19'!O70+'3BNVAM19'!T70+'3BNVAM19'!Y70+'3BNVAM19'!AD70+'3BNVAM19'!AI70</f>
        <v>0</v>
      </c>
      <c r="G39">
        <f>'3BNVAM19'!F70+'3BNVAM19'!K70+'3BNVAM19'!P70+'3BNVAM19'!U70+'3BNVAM19'!Z70+'3BNVAM19'!AE70+'3BNVAM19'!AJ70</f>
        <v>2</v>
      </c>
      <c r="H39">
        <f>'3BNVAM19'!I70+'3BNVAM19'!N70+'3BNVAM19'!S70+'3BNVAM19'!X70+'3BNVAM19'!AC70+'3BNVAM19'!AH70+'3BNVAM19'!AM70</f>
        <v>0</v>
      </c>
      <c r="I39" t="str">
        <f>'3BNVAM19'!AO70</f>
        <v>Kopházi Erzsébet</v>
      </c>
      <c r="J39" t="s">
        <v>82</v>
      </c>
    </row>
    <row r="40" spans="1:10" x14ac:dyDescent="0.25">
      <c r="A40" t="s">
        <v>291</v>
      </c>
      <c r="B40" t="str">
        <f>B39</f>
        <v>Szakmai idegen nyelv ismeretkör</v>
      </c>
      <c r="C40" t="str">
        <f>'3BNVAM19'!A71</f>
        <v>3BINI1INY00017</v>
      </c>
      <c r="D40" t="str">
        <f>'3BNVAM19'!B71</f>
        <v>Szakmai idegen nyelv 2.</v>
      </c>
      <c r="E40">
        <f>IF(COUNT('3BNVAM19'!I71)=1,1,IF(COUNT('3BNVAM19'!N71)=1,2,IF(COUNT('3BNVAM19'!S71)=1,3,IF(COUNT('3BNVAM19'!X71)=1,4,IF(COUNT('3BNVAM19'!AC71)=1,5,IF(COUNT('3BNVAM19'!AH71)=1,6,7))))))</f>
        <v>2</v>
      </c>
      <c r="F40">
        <f>'3BNVAM19'!E71+'3BNVAM19'!J71+'3BNVAM19'!O71+'3BNVAM19'!T71+'3BNVAM19'!Y71+'3BNVAM19'!AD71+'3BNVAM19'!AI71</f>
        <v>0</v>
      </c>
      <c r="G40">
        <f>'3BNVAM19'!F71+'3BNVAM19'!K71+'3BNVAM19'!P71+'3BNVAM19'!U71+'3BNVAM19'!Z71+'3BNVAM19'!AE71+'3BNVAM19'!AJ71</f>
        <v>2</v>
      </c>
      <c r="H40">
        <f>'3BNVAM19'!I71+'3BNVAM19'!N71+'3BNVAM19'!S71+'3BNVAM19'!X71+'3BNVAM19'!AC71+'3BNVAM19'!AH71+'3BNVAM19'!AM71</f>
        <v>0</v>
      </c>
      <c r="I40" t="str">
        <f>'3BNVAM19'!AO71</f>
        <v>Kopházi Erzsébet</v>
      </c>
      <c r="J40" t="s">
        <v>82</v>
      </c>
    </row>
    <row r="41" spans="1:10" x14ac:dyDescent="0.25">
      <c r="A41" t="s">
        <v>291</v>
      </c>
      <c r="B41" t="str">
        <f>B40</f>
        <v>Szakmai idegen nyelv ismeretkör</v>
      </c>
      <c r="C41" t="str">
        <f>'3BNVAM19'!A72</f>
        <v>3BINI1IDE00017</v>
      </c>
      <c r="D41" t="str">
        <f>'3BNVAM19'!B72</f>
        <v>Szakmai idegen nyelv 3</v>
      </c>
      <c r="E41">
        <f>IF(COUNT('3BNVAM19'!I72)=1,1,IF(COUNT('3BNVAM19'!N72)=1,2,IF(COUNT('3BNVAM19'!S72)=1,3,IF(COUNT('3BNVAM19'!X72)=1,4,IF(COUNT('3BNVAM19'!AC72)=1,5,IF(COUNT('3BNVAM19'!AH72)=1,6,7))))))</f>
        <v>3</v>
      </c>
      <c r="F41">
        <f>'3BNVAM19'!E72+'3BNVAM19'!J72+'3BNVAM19'!O72+'3BNVAM19'!T72+'3BNVAM19'!Y72+'3BNVAM19'!AD72+'3BNVAM19'!AI72</f>
        <v>0</v>
      </c>
      <c r="G41">
        <f>'3BNVAM19'!F72+'3BNVAM19'!K72+'3BNVAM19'!P72+'3BNVAM19'!U72+'3BNVAM19'!Z72+'3BNVAM19'!AE72+'3BNVAM19'!AJ72</f>
        <v>2</v>
      </c>
      <c r="H41">
        <f>'3BNVAM19'!I72+'3BNVAM19'!N72+'3BNVAM19'!S72+'3BNVAM19'!X72+'3BNVAM19'!AC72+'3BNVAM19'!AH72+'3BNVAM19'!AM72</f>
        <v>0</v>
      </c>
      <c r="I41" t="str">
        <f>'3BNVAM19'!AO72</f>
        <v>Kopházi Erzsébet</v>
      </c>
      <c r="J41" t="s">
        <v>82</v>
      </c>
    </row>
    <row r="42" spans="1:10" x14ac:dyDescent="0.25">
      <c r="A42" t="s">
        <v>291</v>
      </c>
      <c r="B42" t="str">
        <f>B41</f>
        <v>Szakmai idegen nyelv ismeretkör</v>
      </c>
      <c r="C42" t="str">
        <f>'3BNVAM19'!A73</f>
        <v>3BINI1SZS00017</v>
      </c>
      <c r="D42" t="str">
        <f>'3BNVAM19'!B73</f>
        <v>Szaknyelvi szigorlat</v>
      </c>
      <c r="E42">
        <f>IF(COUNT('3BNVAM19'!I73)=1,1,IF(COUNT('3BNVAM19'!N73)=1,2,IF(COUNT('3BNVAM19'!S73)=1,3,IF(COUNT('3BNVAM19'!X73)=1,4,IF(COUNT('3BNVAM19'!AC73)=1,5,IF(COUNT('3BNVAM19'!AH73)=1,6,7))))))</f>
        <v>3</v>
      </c>
      <c r="F42">
        <f>'3BNVAM19'!E73+'3BNVAM19'!J73+'3BNVAM19'!O73+'3BNVAM19'!T73+'3BNVAM19'!Y73+'3BNVAM19'!AD73+'3BNVAM19'!AI73</f>
        <v>0</v>
      </c>
      <c r="G42">
        <f>'3BNVAM19'!F73+'3BNVAM19'!K73+'3BNVAM19'!P73+'3BNVAM19'!U73+'3BNVAM19'!Z73+'3BNVAM19'!AE73+'3BNVAM19'!AJ73</f>
        <v>0</v>
      </c>
      <c r="H42">
        <f>'3BNVAM19'!I73+'3BNVAM19'!N73+'3BNVAM19'!S73+'3BNVAM19'!X73+'3BNVAM19'!AC73+'3BNVAM19'!AH73+'3BNVAM19'!AM73</f>
        <v>0</v>
      </c>
      <c r="I42" t="str">
        <f>'3BNVAM19'!AO73</f>
        <v>Kopházi Erzsébet</v>
      </c>
      <c r="J42" t="s">
        <v>82</v>
      </c>
    </row>
    <row r="43" spans="1:10" x14ac:dyDescent="0.25">
      <c r="A43" t="s">
        <v>291</v>
      </c>
      <c r="B43" t="str">
        <f>'3BNVAM19'!$A$75</f>
        <v xml:space="preserve">Szakdolgozatkészítés és gyakorlati képzés </v>
      </c>
      <c r="C43" t="str">
        <f>'3BNVAM19'!A76</f>
        <v>3BSLK1TES00017</v>
      </c>
      <c r="D43" t="str">
        <f>'3BNVAM19'!B76</f>
        <v>Testnevelés 1.</v>
      </c>
      <c r="E43">
        <f>IF(COUNT('3BNVAM19'!I76)=1,1,IF(COUNT('3BNVAM19'!N76)=1,2,IF(COUNT('3BNVAM19'!S76)=1,3,IF(COUNT('3BNVAM19'!X76)=1,4,IF(COUNT('3BNVAM19'!AC76)=1,5,IF(COUNT('3BNVAM19'!AH76)=1,6,7))))))</f>
        <v>1</v>
      </c>
      <c r="F43">
        <f>'3BNVAM19'!E76+'3BNVAM19'!J76+'3BNVAM19'!O76+'3BNVAM19'!T76+'3BNVAM19'!Y76+'3BNVAM19'!AD76+'3BNVAM19'!AI76</f>
        <v>0</v>
      </c>
      <c r="G43">
        <f>'3BNVAM19'!F76+'3BNVAM19'!K76+'3BNVAM19'!P76+'3BNVAM19'!U76+'3BNVAM19'!Z76+'3BNVAM19'!AE76+'3BNVAM19'!AJ76</f>
        <v>2</v>
      </c>
      <c r="H43">
        <f>'3BNVAM19'!I76+'3BNVAM19'!N76+'3BNVAM19'!S76+'3BNVAM19'!X76+'3BNVAM19'!AC76+'3BNVAM19'!AH76+'3BNVAM19'!AM76</f>
        <v>0</v>
      </c>
      <c r="I43" t="str">
        <f>'3BNVAM19'!AO76</f>
        <v>Kiss Zoltán</v>
      </c>
      <c r="J43" t="s">
        <v>140</v>
      </c>
    </row>
    <row r="44" spans="1:10" x14ac:dyDescent="0.25">
      <c r="A44" t="s">
        <v>291</v>
      </c>
      <c r="B44" t="str">
        <f t="shared" ref="B44:B49" si="3">B43</f>
        <v xml:space="preserve">Szakdolgozatkészítés és gyakorlati képzés </v>
      </c>
      <c r="C44" t="str">
        <f>'3BNVAM19'!A77</f>
        <v>3BSLK1TSN00017</v>
      </c>
      <c r="D44" t="str">
        <f>'3BNVAM19'!B77</f>
        <v>Testnevelés 2.</v>
      </c>
      <c r="E44">
        <f>IF(COUNT('3BNVAM19'!I77)=1,1,IF(COUNT('3BNVAM19'!N77)=1,2,IF(COUNT('3BNVAM19'!S77)=1,3,IF(COUNT('3BNVAM19'!X77)=1,4,IF(COUNT('3BNVAM19'!AC77)=1,5,IF(COUNT('3BNVAM19'!AH77)=1,6,7))))))</f>
        <v>2</v>
      </c>
      <c r="F44">
        <f>'3BNVAM19'!E77+'3BNVAM19'!J77+'3BNVAM19'!O77+'3BNVAM19'!T77+'3BNVAM19'!Y77+'3BNVAM19'!AD77+'3BNVAM19'!AI77</f>
        <v>0</v>
      </c>
      <c r="G44">
        <f>'3BNVAM19'!F77+'3BNVAM19'!K77+'3BNVAM19'!P77+'3BNVAM19'!U77+'3BNVAM19'!Z77+'3BNVAM19'!AE77+'3BNVAM19'!AJ77</f>
        <v>2</v>
      </c>
      <c r="H44">
        <f>'3BNVAM19'!I77+'3BNVAM19'!N77+'3BNVAM19'!S77+'3BNVAM19'!X77+'3BNVAM19'!AC77+'3BNVAM19'!AH77+'3BNVAM19'!AM77</f>
        <v>0</v>
      </c>
      <c r="I44" t="str">
        <f>'3BNVAM19'!AO77</f>
        <v>Kiss Zoltán</v>
      </c>
      <c r="J44" t="s">
        <v>140</v>
      </c>
    </row>
    <row r="45" spans="1:10" x14ac:dyDescent="0.25">
      <c r="A45" t="s">
        <v>291</v>
      </c>
      <c r="B45" t="str">
        <f t="shared" si="3"/>
        <v xml:space="preserve">Szakdolgozatkészítés és gyakorlati képzés </v>
      </c>
      <c r="C45" t="str">
        <f>'3BNVAM19'!A78</f>
        <v>3BMOD1SS100019</v>
      </c>
      <c r="D45" t="str">
        <f>'3BNVAM19'!B78</f>
        <v>Szakszeminárium 1. (forrás- és feldolgozásismeret)</v>
      </c>
      <c r="E45">
        <f>IF(COUNT('3BNVAM19'!I78)=1,1,IF(COUNT('3BNVAM19'!N78)=1,2,IF(COUNT('3BNVAM19'!S78)=1,3,IF(COUNT('3BNVAM19'!X78)=1,4,IF(COUNT('3BNVAM19'!AC78)=1,5,IF(COUNT('3BNVAM19'!AH78)=1,6,7))))))</f>
        <v>5</v>
      </c>
      <c r="F45">
        <f>'3BNVAM19'!E78+'3BNVAM19'!J78+'3BNVAM19'!O78+'3BNVAM19'!T78+'3BNVAM19'!Y78+'3BNVAM19'!AD78+'3BNVAM19'!AI78</f>
        <v>0</v>
      </c>
      <c r="G45">
        <f>'3BNVAM19'!F78+'3BNVAM19'!K78+'3BNVAM19'!P78+'3BNVAM19'!U78+'3BNVAM19'!Z78+'3BNVAM19'!AE78+'3BNVAM19'!AJ78</f>
        <v>2</v>
      </c>
      <c r="H45">
        <f>'3BNVAM19'!I78+'3BNVAM19'!N78+'3BNVAM19'!S78+'3BNVAM19'!X78+'3BNVAM19'!AC78+'3BNVAM19'!AH78+'3BNVAM19'!AM78</f>
        <v>2</v>
      </c>
      <c r="I45" t="str">
        <f>'3BNVAM19'!AO78</f>
        <v>Borbély Csaba</v>
      </c>
      <c r="J45" t="s">
        <v>125</v>
      </c>
    </row>
    <row r="46" spans="1:10" x14ac:dyDescent="0.25">
      <c r="A46" t="s">
        <v>291</v>
      </c>
      <c r="B46" t="str">
        <f t="shared" si="3"/>
        <v xml:space="preserve">Szakdolgozatkészítés és gyakorlati képzés </v>
      </c>
      <c r="C46" t="str">
        <f>'3BNVAM19'!A79</f>
        <v>3BMOD1SS200019</v>
      </c>
      <c r="D46" t="str">
        <f>'3BNVAM19'!B79</f>
        <v>Szakszeminárium 2. (tudományos dolgozatok készítése)</v>
      </c>
      <c r="E46">
        <f>IF(COUNT('3BNVAM19'!I79)=1,1,IF(COUNT('3BNVAM19'!N79)=1,2,IF(COUNT('3BNVAM19'!S79)=1,3,IF(COUNT('3BNVAM19'!X79)=1,4,IF(COUNT('3BNVAM19'!AC79)=1,5,IF(COUNT('3BNVAM19'!AH79)=1,6,7))))))</f>
        <v>6</v>
      </c>
      <c r="F46">
        <f>'3BNVAM19'!E79+'3BNVAM19'!J79+'3BNVAM19'!O79+'3BNVAM19'!T79+'3BNVAM19'!Y79+'3BNVAM19'!AD79+'3BNVAM19'!AI79</f>
        <v>0</v>
      </c>
      <c r="G46">
        <f>'3BNVAM19'!F79+'3BNVAM19'!K79+'3BNVAM19'!P79+'3BNVAM19'!U79+'3BNVAM19'!Z79+'3BNVAM19'!AE79+'3BNVAM19'!AJ79</f>
        <v>2</v>
      </c>
      <c r="H46">
        <f>'3BNVAM19'!I79+'3BNVAM19'!N79+'3BNVAM19'!S79+'3BNVAM19'!X79+'3BNVAM19'!AC79+'3BNVAM19'!AH79+'3BNVAM19'!AM79</f>
        <v>3</v>
      </c>
      <c r="I46" t="str">
        <f>'3BNVAM19'!AO79</f>
        <v>Borbély Csaba</v>
      </c>
      <c r="J46" t="s">
        <v>125</v>
      </c>
    </row>
    <row r="47" spans="1:10" x14ac:dyDescent="0.25">
      <c r="A47" t="s">
        <v>291</v>
      </c>
      <c r="B47" t="str">
        <f t="shared" si="3"/>
        <v xml:space="preserve">Szakdolgozatkészítés és gyakorlati képzés </v>
      </c>
      <c r="C47" t="str">
        <f>'3BNVAM19'!A80</f>
        <v>3BGTK1SS100019</v>
      </c>
      <c r="D47" t="str">
        <f>'3BNVAM19'!B80</f>
        <v>Szakszeminárium 3.</v>
      </c>
      <c r="E47">
        <f>IF(COUNT('3BNVAM19'!I80)=1,1,IF(COUNT('3BNVAM19'!N80)=1,2,IF(COUNT('3BNVAM19'!S80)=1,3,IF(COUNT('3BNVAM19'!X80)=1,4,IF(COUNT('3BNVAM19'!AC80)=1,5,IF(COUNT('3BNVAM19'!AH80)=1,6,7))))))</f>
        <v>7</v>
      </c>
      <c r="F47">
        <f>'3BNVAM19'!E80+'3BNVAM19'!J80+'3BNVAM19'!O80+'3BNVAM19'!T80+'3BNVAM19'!Y80+'3BNVAM19'!AD80+'3BNVAM19'!AI80</f>
        <v>0</v>
      </c>
      <c r="G47">
        <f>'3BNVAM19'!F80+'3BNVAM19'!K80+'3BNVAM19'!P80+'3BNVAM19'!U80+'3BNVAM19'!Z80+'3BNVAM19'!AE80+'3BNVAM19'!AJ80</f>
        <v>0</v>
      </c>
      <c r="H47">
        <f>'3BNVAM19'!I80+'3BNVAM19'!N80+'3BNVAM19'!S80+'3BNVAM19'!X80+'3BNVAM19'!AC80+'3BNVAM19'!AH80+'3BNVAM19'!AM80</f>
        <v>10</v>
      </c>
      <c r="I47" t="str">
        <f>'3BNVAM19'!AO80</f>
        <v>Választott konzulens</v>
      </c>
      <c r="J47" t="s">
        <v>125</v>
      </c>
    </row>
    <row r="48" spans="1:10" x14ac:dyDescent="0.25">
      <c r="A48" t="s">
        <v>291</v>
      </c>
      <c r="B48" t="str">
        <f t="shared" si="3"/>
        <v xml:space="preserve">Szakdolgozatkészítés és gyakorlati képzés </v>
      </c>
      <c r="C48" t="str">
        <f>'3BNVAM19'!A81</f>
        <v>3BMKT1MGY00017</v>
      </c>
      <c r="D48" t="str">
        <f>'3BNVAM19'!B81</f>
        <v>Munkagyakorlat</v>
      </c>
      <c r="E48">
        <f>IF(COUNT('3BNVAM19'!I81)=1,1,IF(COUNT('3BNVAM19'!N81)=1,2,IF(COUNT('3BNVAM19'!S81)=1,3,IF(COUNT('3BNVAM19'!X81)=1,4,IF(COUNT('3BNVAM19'!AC81)=1,5,IF(COUNT('3BNVAM19'!AH81)=1,6,7))))))</f>
        <v>4</v>
      </c>
      <c r="F48" t="e">
        <f>'3BNVAM19'!E81+'3BNVAM19'!J81+'3BNVAM19'!O81+'3BNVAM19'!T81+'3BNVAM19'!Y81+'3BNVAM19'!AD81+'3BNVAM19'!AI81</f>
        <v>#VALUE!</v>
      </c>
      <c r="G48">
        <f>'3BNVAM19'!F81+'3BNVAM19'!K81+'3BNVAM19'!P81+'3BNVAM19'!U81+'3BNVAM19'!Z81+'3BNVAM19'!AE81+'3BNVAM19'!AJ81</f>
        <v>0</v>
      </c>
      <c r="H48">
        <f>'3BNVAM19'!I81+'3BNVAM19'!N81+'3BNVAM19'!S81+'3BNVAM19'!X81+'3BNVAM19'!AC81+'3BNVAM19'!AH81+'3BNVAM19'!AM81</f>
        <v>0</v>
      </c>
      <c r="I48" t="str">
        <f>'3BNVAM19'!AO81</f>
        <v>Olsovszkyné Némedi Andrea</v>
      </c>
      <c r="J48" t="s">
        <v>280</v>
      </c>
    </row>
    <row r="49" spans="1:10" x14ac:dyDescent="0.25">
      <c r="A49" t="s">
        <v>291</v>
      </c>
      <c r="B49" t="str">
        <f t="shared" si="3"/>
        <v xml:space="preserve">Szakdolgozatkészítés és gyakorlati képzés </v>
      </c>
      <c r="C49" t="str">
        <f>'3BNVAM19'!A82</f>
        <v>3BMKT1OSG00017</v>
      </c>
      <c r="D49" t="str">
        <f>'3BNVAM19'!B82</f>
        <v>Összefügggő szakmai gyakorlat</v>
      </c>
      <c r="E49">
        <f>IF(COUNT('3BNVAM19'!I82)=1,1,IF(COUNT('3BNVAM19'!N82)=1,2,IF(COUNT('3BNVAM19'!S82)=1,3,IF(COUNT('3BNVAM19'!X82)=1,4,IF(COUNT('3BNVAM19'!AC82)=1,5,IF(COUNT('3BNVAM19'!AH82)=1,6,7))))))</f>
        <v>7</v>
      </c>
      <c r="F49">
        <f>'3BNVAM19'!E82+'3BNVAM19'!J82+'3BNVAM19'!O82+'3BNVAM19'!T82+'3BNVAM19'!Y82+'3BNVAM19'!AD82+'3BNVAM19'!AI82</f>
        <v>0</v>
      </c>
      <c r="G49">
        <f>'3BNVAM19'!F82+'3BNVAM19'!K82+'3BNVAM19'!P82+'3BNVAM19'!U82+'3BNVAM19'!Z82+'3BNVAM19'!AE82+'3BNVAM19'!AJ82</f>
        <v>480</v>
      </c>
      <c r="H49">
        <f>'3BNVAM19'!I82+'3BNVAM19'!N82+'3BNVAM19'!S82+'3BNVAM19'!X82+'3BNVAM19'!AC82+'3BNVAM19'!AH82+'3BNVAM19'!AM82</f>
        <v>20</v>
      </c>
      <c r="I49" t="str">
        <f>'3BNVAM19'!AO82</f>
        <v>Olsovszkyné Némedi Andrea</v>
      </c>
      <c r="J49" t="s">
        <v>280</v>
      </c>
    </row>
    <row r="50" spans="1:10" x14ac:dyDescent="0.25">
      <c r="A50" t="s">
        <v>291</v>
      </c>
      <c r="B50" t="str">
        <f>'3BNVAM19'!$A$87</f>
        <v>Informatikai modul</v>
      </c>
      <c r="C50" t="str">
        <f>'3BNVAM19'!A88</f>
        <v>3BMIT3VIR00017</v>
      </c>
      <c r="D50" t="str">
        <f>'3BNVAM19'!B88</f>
        <v>Vállalatirányítási rendszerek</v>
      </c>
      <c r="E50">
        <f>IF(COUNT('3BNVAM19'!I88)=1,1,IF(COUNT('3BNVAM19'!N88)=1,2,IF(COUNT('3BNVAM19'!S88)=1,3,IF(COUNT('3BNVAM19'!X88)=1,4,IF(COUNT('3BNVAM19'!AC88)=1,5,IF(COUNT('3BNVAM19'!AH88)=1,6,7))))))</f>
        <v>4</v>
      </c>
      <c r="F50">
        <f>'3BNVAM19'!E88+'3BNVAM19'!J88+'3BNVAM19'!O88+'3BNVAM19'!T88+'3BNVAM19'!Y88+'3BNVAM19'!AD88+'3BNVAM19'!AI88</f>
        <v>1</v>
      </c>
      <c r="G50">
        <f>'3BNVAM19'!F88+'3BNVAM19'!K88+'3BNVAM19'!P88+'3BNVAM19'!U88+'3BNVAM19'!Z88+'3BNVAM19'!AE88+'3BNVAM19'!AJ88</f>
        <v>2</v>
      </c>
      <c r="H50">
        <f>'3BNVAM19'!I88+'3BNVAM19'!N88+'3BNVAM19'!S88+'3BNVAM19'!X88+'3BNVAM19'!AC88+'3BNVAM19'!AH88+'3BNVAM19'!AM88</f>
        <v>4</v>
      </c>
      <c r="I50" t="str">
        <f>'3BNVAM19'!AO88</f>
        <v>Barna Róbert</v>
      </c>
      <c r="J50" t="s">
        <v>277</v>
      </c>
    </row>
    <row r="51" spans="1:10" x14ac:dyDescent="0.25">
      <c r="A51" t="s">
        <v>291</v>
      </c>
      <c r="B51" t="str">
        <f>B50</f>
        <v>Informatikai modul</v>
      </c>
      <c r="C51" t="str">
        <f>'3BNVAM19'!A89</f>
        <v>3BMIT3AUH00019</v>
      </c>
      <c r="D51" t="str">
        <f>'3BNVAM19'!B89</f>
        <v>Adatbázisok üzleti használata</v>
      </c>
      <c r="E51">
        <f>IF(COUNT('3BNVAM19'!I89)=1,1,IF(COUNT('3BNVAM19'!N89)=1,2,IF(COUNT('3BNVAM19'!S89)=1,3,IF(COUNT('3BNVAM19'!X89)=1,4,IF(COUNT('3BNVAM19'!AC89)=1,5,IF(COUNT('3BNVAM19'!AH89)=1,6,7))))))</f>
        <v>5</v>
      </c>
      <c r="F51">
        <f>'3BNVAM19'!E89+'3BNVAM19'!J89+'3BNVAM19'!O89+'3BNVAM19'!T89+'3BNVAM19'!Y89+'3BNVAM19'!AD89+'3BNVAM19'!AI89</f>
        <v>1</v>
      </c>
      <c r="G51">
        <f>'3BNVAM19'!F89+'3BNVAM19'!K89+'3BNVAM19'!P89+'3BNVAM19'!U89+'3BNVAM19'!Z89+'3BNVAM19'!AE89+'3BNVAM19'!AJ89</f>
        <v>2</v>
      </c>
      <c r="H51">
        <f>'3BNVAM19'!I89+'3BNVAM19'!N89+'3BNVAM19'!S89+'3BNVAM19'!X89+'3BNVAM19'!AC89+'3BNVAM19'!AH89+'3BNVAM19'!AM89</f>
        <v>5</v>
      </c>
      <c r="I51" t="str">
        <f>'3BNVAM19'!AO89</f>
        <v>Nagy Enikő</v>
      </c>
      <c r="J51" t="s">
        <v>277</v>
      </c>
    </row>
    <row r="52" spans="1:10" x14ac:dyDescent="0.25">
      <c r="A52" t="s">
        <v>291</v>
      </c>
      <c r="B52" t="str">
        <f>B51</f>
        <v>Informatikai modul</v>
      </c>
      <c r="C52" t="str">
        <f>'3BNVAM19'!A90</f>
        <v>3BMIT3SPE00017</v>
      </c>
      <c r="D52" t="str">
        <f>'3BNVAM19'!B90</f>
        <v xml:space="preserve">Számítógépes problémamegoldás az excel programcsomag bővítményeivel </v>
      </c>
      <c r="E52">
        <f>IF(COUNT('3BNVAM19'!I90)=1,1,IF(COUNT('3BNVAM19'!N90)=1,2,IF(COUNT('3BNVAM19'!S90)=1,3,IF(COUNT('3BNVAM19'!X90)=1,4,IF(COUNT('3BNVAM19'!AC90)=1,5,IF(COUNT('3BNVAM19'!AH90)=1,6,7))))))</f>
        <v>6</v>
      </c>
      <c r="F52">
        <f>'3BNVAM19'!E90+'3BNVAM19'!J90+'3BNVAM19'!O90+'3BNVAM19'!T90+'3BNVAM19'!Y90+'3BNVAM19'!AD90+'3BNVAM19'!AI90</f>
        <v>1</v>
      </c>
      <c r="G52">
        <f>'3BNVAM19'!F90+'3BNVAM19'!K90+'3BNVAM19'!P90+'3BNVAM19'!U90+'3BNVAM19'!Z90+'3BNVAM19'!AE90+'3BNVAM19'!AJ90</f>
        <v>2</v>
      </c>
      <c r="H52">
        <f>'3BNVAM19'!I90+'3BNVAM19'!N90+'3BNVAM19'!S90+'3BNVAM19'!X90+'3BNVAM19'!AC90+'3BNVAM19'!AH90+'3BNVAM19'!AM90</f>
        <v>6</v>
      </c>
      <c r="I52" t="str">
        <f>'3BNVAM19'!AO90</f>
        <v>Barna Róbert</v>
      </c>
      <c r="J52" t="s">
        <v>277</v>
      </c>
    </row>
    <row r="53" spans="1:10" x14ac:dyDescent="0.25">
      <c r="A53" t="s">
        <v>291</v>
      </c>
      <c r="B53" t="str">
        <f>B52</f>
        <v>Informatikai modul</v>
      </c>
      <c r="C53" t="str">
        <f>'3BNVAM19'!A91</f>
        <v>Élelmiszermarketing modul</v>
      </c>
      <c r="D53">
        <f>'3BNVAM19'!B91</f>
        <v>0</v>
      </c>
      <c r="E53">
        <f>IF(COUNT('3BNVAM19'!I91)=1,1,IF(COUNT('3BNVAM19'!N91)=1,2,IF(COUNT('3BNVAM19'!S91)=1,3,IF(COUNT('3BNVAM19'!X91)=1,4,IF(COUNT('3BNVAM19'!AC91)=1,5,IF(COUNT('3BNVAM19'!AH91)=1,6,7))))))</f>
        <v>7</v>
      </c>
      <c r="F53">
        <f>'3BNVAM19'!E91+'3BNVAM19'!J91+'3BNVAM19'!O91+'3BNVAM19'!T91+'3BNVAM19'!Y91+'3BNVAM19'!AD91+'3BNVAM19'!AI91</f>
        <v>0</v>
      </c>
      <c r="G53">
        <f>'3BNVAM19'!F91+'3BNVAM19'!K91+'3BNVAM19'!P91+'3BNVAM19'!U91+'3BNVAM19'!Z91+'3BNVAM19'!AE91+'3BNVAM19'!AJ91</f>
        <v>0</v>
      </c>
      <c r="H53">
        <f>'3BNVAM19'!I91+'3BNVAM19'!N91+'3BNVAM19'!S91+'3BNVAM19'!X91+'3BNVAM19'!AC91+'3BNVAM19'!AH91+'3BNVAM19'!AM91</f>
        <v>0</v>
      </c>
      <c r="I53">
        <f>'3BNVAM19'!AO91</f>
        <v>0</v>
      </c>
      <c r="J53">
        <v>0</v>
      </c>
    </row>
    <row r="54" spans="1:10" x14ac:dyDescent="0.25">
      <c r="A54" t="s">
        <v>291</v>
      </c>
      <c r="B54" t="str">
        <f>'3BNVAM19'!$A$91</f>
        <v>Élelmiszermarketing modul</v>
      </c>
      <c r="C54" t="str">
        <f>'3BNVAM19'!A92</f>
        <v>3BAMKT3ELE00017</v>
      </c>
      <c r="D54" t="str">
        <f>'3BNVAM19'!B92</f>
        <v>Élelmiszerismeret</v>
      </c>
      <c r="E54">
        <f>IF(COUNT('3BNVAM19'!I92)=1,1,IF(COUNT('3BNVAM19'!N92)=1,2,IF(COUNT('3BNVAM19'!S92)=1,3,IF(COUNT('3BNVAM19'!X92)=1,4,IF(COUNT('3BNVAM19'!AC92)=1,5,IF(COUNT('3BNVAM19'!AH92)=1,6,7))))))</f>
        <v>4</v>
      </c>
      <c r="F54">
        <f>'3BNVAM19'!E92+'3BNVAM19'!J92+'3BNVAM19'!O92+'3BNVAM19'!T92+'3BNVAM19'!Y92+'3BNVAM19'!AD92+'3BNVAM19'!AI92</f>
        <v>0</v>
      </c>
      <c r="G54">
        <f>'3BNVAM19'!F92+'3BNVAM19'!K92+'3BNVAM19'!P92+'3BNVAM19'!U92+'3BNVAM19'!Z92+'3BNVAM19'!AE92+'3BNVAM19'!AJ92</f>
        <v>3</v>
      </c>
      <c r="H54">
        <f>'3BNVAM19'!I92+'3BNVAM19'!N92+'3BNVAM19'!S92+'3BNVAM19'!X92+'3BNVAM19'!AC92+'3BNVAM19'!AH92+'3BNVAM19'!AM92</f>
        <v>4</v>
      </c>
      <c r="I54" t="str">
        <f>'3BNVAM19'!AO92</f>
        <v>Olsovszkyné Némedi Andrea</v>
      </c>
      <c r="J54" t="s">
        <v>280</v>
      </c>
    </row>
    <row r="55" spans="1:10" x14ac:dyDescent="0.25">
      <c r="A55" t="s">
        <v>291</v>
      </c>
      <c r="B55" t="str">
        <f>B54</f>
        <v>Élelmiszermarketing modul</v>
      </c>
      <c r="C55" t="str">
        <f>'3BNVAM19'!A93</f>
        <v>3BMKT3EFM00017</v>
      </c>
      <c r="D55" t="str">
        <f>'3BNVAM19'!B93</f>
        <v>Élelmiszer fogyasztói magatartás</v>
      </c>
      <c r="E55">
        <f>IF(COUNT('3BNVAM19'!I93)=1,1,IF(COUNT('3BNVAM19'!N93)=1,2,IF(COUNT('3BNVAM19'!S93)=1,3,IF(COUNT('3BNVAM19'!X93)=1,4,IF(COUNT('3BNVAM19'!AC93)=1,5,IF(COUNT('3BNVAM19'!AH93)=1,6,7))))))</f>
        <v>5</v>
      </c>
      <c r="F55">
        <f>'3BNVAM19'!E93+'3BNVAM19'!J93+'3BNVAM19'!O93+'3BNVAM19'!T93+'3BNVAM19'!Y93+'3BNVAM19'!AD93+'3BNVAM19'!AI93</f>
        <v>0</v>
      </c>
      <c r="G55">
        <f>'3BNVAM19'!F93+'3BNVAM19'!K93+'3BNVAM19'!P93+'3BNVAM19'!U93+'3BNVAM19'!Z93+'3BNVAM19'!AE93+'3BNVAM19'!AJ93</f>
        <v>3</v>
      </c>
      <c r="H55">
        <f>'3BNVAM19'!I93+'3BNVAM19'!N93+'3BNVAM19'!S93+'3BNVAM19'!X93+'3BNVAM19'!AC93+'3BNVAM19'!AH93+'3BNVAM19'!AM93</f>
        <v>5</v>
      </c>
      <c r="I55" t="str">
        <f>'3BNVAM19'!AO93</f>
        <v>Böröndi-Fülöp Nikoletta</v>
      </c>
      <c r="J55" t="s">
        <v>280</v>
      </c>
    </row>
    <row r="56" spans="1:10" x14ac:dyDescent="0.25">
      <c r="A56" t="s">
        <v>291</v>
      </c>
      <c r="B56" t="str">
        <f>B55</f>
        <v>Élelmiszermarketing modul</v>
      </c>
      <c r="C56" t="str">
        <f>'3BNVAM19'!A94</f>
        <v>3BMKT3EIV00017</v>
      </c>
      <c r="D56" t="str">
        <f>'3BNVAM19'!B94</f>
        <v>Élelmiszeripar versenyképessége</v>
      </c>
      <c r="E56">
        <f>IF(COUNT('3BNVAM19'!I94)=1,1,IF(COUNT('3BNVAM19'!N94)=1,2,IF(COUNT('3BNVAM19'!S94)=1,3,IF(COUNT('3BNVAM19'!X94)=1,4,IF(COUNT('3BNVAM19'!AC94)=1,5,IF(COUNT('3BNVAM19'!AH94)=1,6,7))))))</f>
        <v>6</v>
      </c>
      <c r="F56">
        <f>'3BNVAM19'!E94+'3BNVAM19'!J94+'3BNVAM19'!O94+'3BNVAM19'!T94+'3BNVAM19'!Y94+'3BNVAM19'!AD94+'3BNVAM19'!AI94</f>
        <v>0</v>
      </c>
      <c r="G56">
        <f>'3BNVAM19'!F94+'3BNVAM19'!K94+'3BNVAM19'!P94+'3BNVAM19'!U94+'3BNVAM19'!Z94+'3BNVAM19'!AE94+'3BNVAM19'!AJ94</f>
        <v>3</v>
      </c>
      <c r="H56">
        <f>'3BNVAM19'!I94+'3BNVAM19'!N94+'3BNVAM19'!S94+'3BNVAM19'!X94+'3BNVAM19'!AC94+'3BNVAM19'!AH94+'3BNVAM19'!AM94</f>
        <v>6</v>
      </c>
      <c r="I56" t="str">
        <f>'3BNVAM19'!AO94</f>
        <v>Olsovszkyné Némedi Andrea</v>
      </c>
      <c r="J56" t="s">
        <v>280</v>
      </c>
    </row>
    <row r="57" spans="1:10" x14ac:dyDescent="0.25">
      <c r="A57" t="s">
        <v>291</v>
      </c>
      <c r="B57" t="str">
        <f>B56</f>
        <v>Élelmiszermarketing modul</v>
      </c>
      <c r="C57" t="str">
        <f>'3BNVAM19'!A95</f>
        <v>Cégvezetés modul</v>
      </c>
      <c r="D57">
        <f>'3BNVAM19'!B95</f>
        <v>0</v>
      </c>
      <c r="E57">
        <f>IF(COUNT('3BNVAM19'!I95)=1,1,IF(COUNT('3BNVAM19'!N95)=1,2,IF(COUNT('3BNVAM19'!S95)=1,3,IF(COUNT('3BNVAM19'!X95)=1,4,IF(COUNT('3BNVAM19'!AC95)=1,5,IF(COUNT('3BNVAM19'!AH95)=1,6,7))))))</f>
        <v>7</v>
      </c>
      <c r="F57">
        <f>'3BNVAM19'!E95+'3BNVAM19'!J95+'3BNVAM19'!O95+'3BNVAM19'!T95+'3BNVAM19'!Y95+'3BNVAM19'!AD95+'3BNVAM19'!AI95</f>
        <v>0</v>
      </c>
      <c r="G57">
        <f>'3BNVAM19'!F95+'3BNVAM19'!K95+'3BNVAM19'!P95+'3BNVAM19'!U95+'3BNVAM19'!Z95+'3BNVAM19'!AE95+'3BNVAM19'!AJ95</f>
        <v>0</v>
      </c>
      <c r="H57">
        <f>'3BNVAM19'!I95+'3BNVAM19'!N95+'3BNVAM19'!S95+'3BNVAM19'!X95+'3BNVAM19'!AC95+'3BNVAM19'!AH95+'3BNVAM19'!AM95</f>
        <v>0</v>
      </c>
      <c r="I57">
        <f>'3BNVAM19'!AO95</f>
        <v>0</v>
      </c>
      <c r="J57">
        <v>0</v>
      </c>
    </row>
    <row r="58" spans="1:10" x14ac:dyDescent="0.25">
      <c r="A58" t="s">
        <v>291</v>
      </c>
      <c r="B58" t="str">
        <f>'3BNVAM19'!A95</f>
        <v>Cégvezetés modul</v>
      </c>
      <c r="C58" t="str">
        <f>'3BNVAM19'!A96</f>
        <v>3BAMT3MPI00017</v>
      </c>
      <c r="D58" t="str">
        <f>'3BNVAM19'!B96</f>
        <v>Munkaerő-piaci ismeretek</v>
      </c>
      <c r="E58">
        <f>IF(COUNT('3BNVAM19'!I96)=1,1,IF(COUNT('3BNVAM19'!N96)=1,2,IF(COUNT('3BNVAM19'!S96)=1,3,IF(COUNT('3BNVAM19'!X96)=1,4,IF(COUNT('3BNVAM19'!AC96)=1,5,IF(COUNT('3BNVAM19'!AH96)=1,6,7))))))</f>
        <v>4</v>
      </c>
      <c r="F58">
        <f>'3BNVAM19'!E96+'3BNVAM19'!J96+'3BNVAM19'!O96+'3BNVAM19'!T96+'3BNVAM19'!Y96+'3BNVAM19'!AD96+'3BNVAM19'!AI96</f>
        <v>0</v>
      </c>
      <c r="G58">
        <f>'3BNVAM19'!F96+'3BNVAM19'!K96+'3BNVAM19'!P96+'3BNVAM19'!U96+'3BNVAM19'!Z96+'3BNVAM19'!AE96+'3BNVAM19'!AJ96</f>
        <v>3</v>
      </c>
      <c r="H58">
        <f>'3BNVAM19'!I96+'3BNVAM19'!N96+'3BNVAM19'!S96+'3BNVAM19'!X96+'3BNVAM19'!AC96+'3BNVAM19'!AH96+'3BNVAM19'!AM96</f>
        <v>4</v>
      </c>
      <c r="I58" t="str">
        <f>'3BNVAM19'!AO96</f>
        <v>Kőműves Zsolt</v>
      </c>
      <c r="J58" t="s">
        <v>280</v>
      </c>
    </row>
    <row r="59" spans="1:10" x14ac:dyDescent="0.25">
      <c r="A59" t="s">
        <v>291</v>
      </c>
      <c r="B59" t="str">
        <f>B58</f>
        <v>Cégvezetés modul</v>
      </c>
      <c r="C59" t="str">
        <f>'3BNVAM19'!A97</f>
        <v>3BAMT3HST00017</v>
      </c>
      <c r="D59" t="str">
        <f>'3BNVAM19'!B97</f>
        <v>7 szokás tréning</v>
      </c>
      <c r="E59">
        <f>IF(COUNT('3BNVAM19'!I97)=1,1,IF(COUNT('3BNVAM19'!N97)=1,2,IF(COUNT('3BNVAM19'!S97)=1,3,IF(COUNT('3BNVAM19'!X97)=1,4,IF(COUNT('3BNVAM19'!AC97)=1,5,IF(COUNT('3BNVAM19'!AH97)=1,6,7))))))</f>
        <v>5</v>
      </c>
      <c r="F59">
        <f>'3BNVAM19'!E97+'3BNVAM19'!J97+'3BNVAM19'!O97+'3BNVAM19'!T97+'3BNVAM19'!Y97+'3BNVAM19'!AD97+'3BNVAM19'!AI97</f>
        <v>0</v>
      </c>
      <c r="G59">
        <f>'3BNVAM19'!F97+'3BNVAM19'!K97+'3BNVAM19'!P97+'3BNVAM19'!U97+'3BNVAM19'!Z97+'3BNVAM19'!AE97+'3BNVAM19'!AJ97</f>
        <v>3</v>
      </c>
      <c r="H59">
        <f>'3BNVAM19'!I97+'3BNVAM19'!N97+'3BNVAM19'!S97+'3BNVAM19'!X97+'3BNVAM19'!AC97+'3BNVAM19'!AH97+'3BNVAM19'!AM97</f>
        <v>5</v>
      </c>
      <c r="I59" t="str">
        <f>'3BNVAM19'!AO97</f>
        <v>Szabó-Szentgróti Gábor</v>
      </c>
      <c r="J59" t="s">
        <v>280</v>
      </c>
    </row>
    <row r="60" spans="1:10" x14ac:dyDescent="0.25">
      <c r="A60" t="s">
        <v>291</v>
      </c>
      <c r="B60" t="str">
        <f>B59</f>
        <v>Cégvezetés modul</v>
      </c>
      <c r="C60" t="str">
        <f>'3BNVAM19'!A98</f>
        <v>3BAMT3KMT00017</v>
      </c>
      <c r="D60" t="str">
        <f>'3BNVAM19'!B98</f>
        <v>Karriermenedzsment</v>
      </c>
      <c r="E60">
        <f>IF(COUNT('3BNVAM19'!I98)=1,1,IF(COUNT('3BNVAM19'!N98)=1,2,IF(COUNT('3BNVAM19'!S98)=1,3,IF(COUNT('3BNVAM19'!X98)=1,4,IF(COUNT('3BNVAM19'!AC98)=1,5,IF(COUNT('3BNVAM19'!AH98)=1,6,7))))))</f>
        <v>6</v>
      </c>
      <c r="F60">
        <f>'3BNVAM19'!E98+'3BNVAM19'!J98+'3BNVAM19'!O98+'3BNVAM19'!T98+'3BNVAM19'!Y98+'3BNVAM19'!AD98+'3BNVAM19'!AI98</f>
        <v>0</v>
      </c>
      <c r="G60">
        <f>'3BNVAM19'!F98+'3BNVAM19'!K98+'3BNVAM19'!P98+'3BNVAM19'!U98+'3BNVAM19'!Z98+'3BNVAM19'!AE98+'3BNVAM19'!AJ98</f>
        <v>3</v>
      </c>
      <c r="H60">
        <f>'3BNVAM19'!I98+'3BNVAM19'!N98+'3BNVAM19'!S98+'3BNVAM19'!X98+'3BNVAM19'!AC98+'3BNVAM19'!AH98+'3BNVAM19'!AM98</f>
        <v>6</v>
      </c>
      <c r="I60" t="str">
        <f>'3BNVAM19'!AO98</f>
        <v>Berke Szilárd</v>
      </c>
      <c r="J60" t="s">
        <v>280</v>
      </c>
    </row>
    <row r="61" spans="1:10" x14ac:dyDescent="0.25">
      <c r="A61" t="s">
        <v>291</v>
      </c>
      <c r="B61" t="str">
        <f>B60</f>
        <v>Cégvezetés modul</v>
      </c>
      <c r="C61" t="str">
        <f>'3BNVAM19'!A99</f>
        <v>Kereskedelmi logisztika modul</v>
      </c>
      <c r="D61">
        <f>'3BNVAM19'!B99</f>
        <v>0</v>
      </c>
      <c r="E61">
        <f>IF(COUNT('3BNVAM19'!I99)=1,1,IF(COUNT('3BNVAM19'!N99)=1,2,IF(COUNT('3BNVAM19'!S99)=1,3,IF(COUNT('3BNVAM19'!X99)=1,4,IF(COUNT('3BNVAM19'!AC99)=1,5,IF(COUNT('3BNVAM19'!AH99)=1,6,7))))))</f>
        <v>7</v>
      </c>
      <c r="F61">
        <f>'3BNVAM19'!E99+'3BNVAM19'!J99+'3BNVAM19'!O99+'3BNVAM19'!T99+'3BNVAM19'!Y99+'3BNVAM19'!AD99+'3BNVAM19'!AI99</f>
        <v>0</v>
      </c>
      <c r="G61">
        <f>'3BNVAM19'!F99+'3BNVAM19'!K99+'3BNVAM19'!P99+'3BNVAM19'!U99+'3BNVAM19'!Z99+'3BNVAM19'!AE99+'3BNVAM19'!AJ99</f>
        <v>0</v>
      </c>
      <c r="H61">
        <f>'3BNVAM19'!I99+'3BNVAM19'!N99+'3BNVAM19'!S99+'3BNVAM19'!X99+'3BNVAM19'!AC99+'3BNVAM19'!AH99+'3BNVAM19'!AM99</f>
        <v>0</v>
      </c>
      <c r="I61">
        <f>'3BNVAM19'!AO99</f>
        <v>0</v>
      </c>
      <c r="J61">
        <v>0</v>
      </c>
    </row>
    <row r="62" spans="1:10" x14ac:dyDescent="0.25">
      <c r="A62" t="s">
        <v>291</v>
      </c>
      <c r="B62" t="str">
        <f>'3BNVAM19'!A99</f>
        <v>Kereskedelmi logisztika modul</v>
      </c>
      <c r="C62" t="str">
        <f>'3BNVAM19'!A100</f>
        <v>3BAMT3ELM00017</v>
      </c>
      <c r="D62" t="str">
        <f>'3BNVAM19'!B100</f>
        <v>Élelmiszer lánc menedzsment</v>
      </c>
      <c r="E62">
        <f>IF(COUNT('3BNVAM19'!I100)=1,1,IF(COUNT('3BNVAM19'!N100)=1,2,IF(COUNT('3BNVAM19'!S100)=1,3,IF(COUNT('3BNVAM19'!X100)=1,4,IF(COUNT('3BNVAM19'!AC100)=1,5,IF(COUNT('3BNVAM19'!AH100)=1,6,7))))))</f>
        <v>4</v>
      </c>
      <c r="F62">
        <f>'3BNVAM19'!E100+'3BNVAM19'!J100+'3BNVAM19'!O100+'3BNVAM19'!T100+'3BNVAM19'!Y100+'3BNVAM19'!AD100+'3BNVAM19'!AI100</f>
        <v>1</v>
      </c>
      <c r="G62">
        <f>'3BNVAM19'!F100+'3BNVAM19'!K100+'3BNVAM19'!P100+'3BNVAM19'!U100+'3BNVAM19'!Z100+'3BNVAM19'!AE100+'3BNVAM19'!AJ100</f>
        <v>2</v>
      </c>
      <c r="H62">
        <f>'3BNVAM19'!I100+'3BNVAM19'!N100+'3BNVAM19'!S100+'3BNVAM19'!X100+'3BNVAM19'!AC100+'3BNVAM19'!AH100+'3BNVAM19'!AM100</f>
        <v>5</v>
      </c>
      <c r="I62" t="str">
        <f>'3BNVAM19'!AO100</f>
        <v>Csonka Arnold</v>
      </c>
      <c r="J62" t="s">
        <v>278</v>
      </c>
    </row>
    <row r="63" spans="1:10" x14ac:dyDescent="0.25">
      <c r="A63" t="s">
        <v>291</v>
      </c>
      <c r="B63" t="str">
        <f>B62</f>
        <v>Kereskedelmi logisztika modul</v>
      </c>
      <c r="C63" t="str">
        <f>'3BNVAM19'!A101</f>
        <v>3BAMT3NLO00017</v>
      </c>
      <c r="D63" t="str">
        <f>'3BNVAM19'!B101</f>
        <v>Nemzetközi logisztika</v>
      </c>
      <c r="E63">
        <f>IF(COUNT('3BNVAM19'!I101)=1,1,IF(COUNT('3BNVAM19'!N101)=1,2,IF(COUNT('3BNVAM19'!S101)=1,3,IF(COUNT('3BNVAM19'!X101)=1,4,IF(COUNT('3BNVAM19'!AC101)=1,5,IF(COUNT('3BNVAM19'!AH101)=1,6,7))))))</f>
        <v>5</v>
      </c>
      <c r="F63">
        <f>'3BNVAM19'!E101+'3BNVAM19'!J101+'3BNVAM19'!O101+'3BNVAM19'!T101+'3BNVAM19'!Y101+'3BNVAM19'!AD101+'3BNVAM19'!AI101</f>
        <v>0</v>
      </c>
      <c r="G63">
        <f>'3BNVAM19'!F101+'3BNVAM19'!K101+'3BNVAM19'!P101+'3BNVAM19'!U101+'3BNVAM19'!Z101+'3BNVAM19'!AE101+'3BNVAM19'!AJ101</f>
        <v>3</v>
      </c>
      <c r="H63">
        <f>'3BNVAM19'!I101+'3BNVAM19'!N101+'3BNVAM19'!S101+'3BNVAM19'!X101+'3BNVAM19'!AC101+'3BNVAM19'!AH101+'3BNVAM19'!AM101</f>
        <v>4</v>
      </c>
      <c r="I63" t="str">
        <f>'3BNVAM19'!AO101</f>
        <v>Csonka Arnold</v>
      </c>
      <c r="J63" t="s">
        <v>278</v>
      </c>
    </row>
    <row r="64" spans="1:10" x14ac:dyDescent="0.25">
      <c r="A64" t="s">
        <v>291</v>
      </c>
      <c r="B64" t="str">
        <f>B63</f>
        <v>Kereskedelmi logisztika modul</v>
      </c>
      <c r="C64" t="str">
        <f>'3BNVAM19'!A102</f>
        <v>3BMIT3LIN00017</v>
      </c>
      <c r="D64" t="str">
        <f>'3BNVAM19'!B102</f>
        <v>Logisztikai informatika</v>
      </c>
      <c r="E64">
        <f>IF(COUNT('3BNVAM19'!I102)=1,1,IF(COUNT('3BNVAM19'!N102)=1,2,IF(COUNT('3BNVAM19'!S102)=1,3,IF(COUNT('3BNVAM19'!X102)=1,4,IF(COUNT('3BNVAM19'!AC102)=1,5,IF(COUNT('3BNVAM19'!AH102)=1,6,7))))))</f>
        <v>6</v>
      </c>
      <c r="F64">
        <f>'3BNVAM19'!E102+'3BNVAM19'!J102+'3BNVAM19'!O102+'3BNVAM19'!T102+'3BNVAM19'!Y102+'3BNVAM19'!AD102+'3BNVAM19'!AI102</f>
        <v>0</v>
      </c>
      <c r="G64">
        <f>'3BNVAM19'!F102+'3BNVAM19'!K102+'3BNVAM19'!P102+'3BNVAM19'!U102+'3BNVAM19'!Z102+'3BNVAM19'!AE102+'3BNVAM19'!AJ102</f>
        <v>3</v>
      </c>
      <c r="H64">
        <f>'3BNVAM19'!I102+'3BNVAM19'!N102+'3BNVAM19'!S102+'3BNVAM19'!X102+'3BNVAM19'!AC102+'3BNVAM19'!AH102+'3BNVAM19'!AM102</f>
        <v>6</v>
      </c>
      <c r="I64" t="str">
        <f>'3BNVAM19'!AO102</f>
        <v>Bánkuti Gyöngyi</v>
      </c>
      <c r="J64" t="s">
        <v>277</v>
      </c>
    </row>
    <row r="65" spans="1:10" x14ac:dyDescent="0.25">
      <c r="A65" t="s">
        <v>291</v>
      </c>
      <c r="B65" t="str">
        <f>B64</f>
        <v>Kereskedelmi logisztika modul</v>
      </c>
      <c r="C65" t="str">
        <f>'3BNVAM19'!A103</f>
        <v>További Szabadon választható tárgyak</v>
      </c>
      <c r="D65">
        <f>'3BNVAM19'!B103</f>
        <v>0</v>
      </c>
      <c r="E65">
        <f>IF(COUNT('3BNVAM19'!I103)=1,1,IF(COUNT('3BNVAM19'!N103)=1,2,IF(COUNT('3BNVAM19'!S103)=1,3,IF(COUNT('3BNVAM19'!X103)=1,4,IF(COUNT('3BNVAM19'!AC103)=1,5,IF(COUNT('3BNVAM19'!AH103)=1,6,7))))))</f>
        <v>7</v>
      </c>
      <c r="F65">
        <f>'3BNVAM19'!E103+'3BNVAM19'!J103+'3BNVAM19'!O103+'3BNVAM19'!T103+'3BNVAM19'!Y103+'3BNVAM19'!AD103+'3BNVAM19'!AI103</f>
        <v>0</v>
      </c>
      <c r="G65">
        <f>'3BNVAM19'!F103+'3BNVAM19'!K103+'3BNVAM19'!P103+'3BNVAM19'!U103+'3BNVAM19'!Z103+'3BNVAM19'!AE103+'3BNVAM19'!AJ103</f>
        <v>0</v>
      </c>
      <c r="H65">
        <f>'3BNVAM19'!I103+'3BNVAM19'!N103+'3BNVAM19'!S103+'3BNVAM19'!X103+'3BNVAM19'!AC103+'3BNVAM19'!AH103+'3BNVAM19'!AM103</f>
        <v>0</v>
      </c>
      <c r="I65">
        <f>'3BNVAM19'!AO103</f>
        <v>0</v>
      </c>
      <c r="J65">
        <v>0</v>
      </c>
    </row>
    <row r="66" spans="1:10" x14ac:dyDescent="0.25">
      <c r="A66" t="s">
        <v>291</v>
      </c>
      <c r="B66" t="str">
        <f>'3BNVAM19'!A103</f>
        <v>További Szabadon választható tárgyak</v>
      </c>
      <c r="C66" t="str">
        <f>'3BNVAM19'!A104</f>
        <v>3BINI3SZI00017</v>
      </c>
      <c r="D66" t="str">
        <f>'3BNVAM19'!B104</f>
        <v>Szakmai idegen nyelv 4.</v>
      </c>
      <c r="E66">
        <f>IF(COUNT('3BNVAM19'!I104)=1,1,IF(COUNT('3BNVAM19'!N104)=1,2,IF(COUNT('3BNVAM19'!S104)=1,3,IF(COUNT('3BNVAM19'!X104)=1,4,IF(COUNT('3BNVAM19'!AC104)=1,5,IF(COUNT('3BNVAM19'!AH104)=1,6,7))))))</f>
        <v>4</v>
      </c>
      <c r="F66">
        <f>'3BNVAM19'!E104+'3BNVAM19'!J104+'3BNVAM19'!O104+'3BNVAM19'!T104+'3BNVAM19'!Y104+'3BNVAM19'!AD104+'3BNVAM19'!AI104</f>
        <v>0</v>
      </c>
      <c r="G66">
        <f>'3BNVAM19'!F104+'3BNVAM19'!K104+'3BNVAM19'!P104+'3BNVAM19'!U104+'3BNVAM19'!Z104+'3BNVAM19'!AE104+'3BNVAM19'!AJ104</f>
        <v>2</v>
      </c>
      <c r="H66">
        <f>'3BNVAM19'!I104+'3BNVAM19'!N104+'3BNVAM19'!S104+'3BNVAM19'!X104+'3BNVAM19'!AC104+'3BNVAM19'!AH104+'3BNVAM19'!AM104</f>
        <v>0</v>
      </c>
      <c r="I66" t="str">
        <f>'3BNVAM19'!AO104</f>
        <v>Kopházi Erzsébet</v>
      </c>
      <c r="J66" t="s">
        <v>82</v>
      </c>
    </row>
    <row r="67" spans="1:10" x14ac:dyDescent="0.25">
      <c r="A67" t="s">
        <v>291</v>
      </c>
      <c r="B67" t="str">
        <f>B66</f>
        <v>További Szabadon választható tárgyak</v>
      </c>
      <c r="C67" t="str">
        <f>'3BNVAM19'!A105</f>
        <v>3BINI3SZE00017</v>
      </c>
      <c r="D67" t="str">
        <f>'3BNVAM19'!B105</f>
        <v>Szaknyelvi előkészítő</v>
      </c>
      <c r="E67">
        <f>IF(COUNT('3BNVAM19'!I105)=1,1,IF(COUNT('3BNVAM19'!N105)=1,2,IF(COUNT('3BNVAM19'!S105)=1,3,IF(COUNT('3BNVAM19'!X105)=1,4,IF(COUNT('3BNVAM19'!AC105)=1,5,IF(COUNT('3BNVAM19'!AH105)=1,6,7))))))</f>
        <v>1</v>
      </c>
      <c r="F67">
        <f>'3BNVAM19'!E105+'3BNVAM19'!J105+'3BNVAM19'!O105+'3BNVAM19'!T105+'3BNVAM19'!Y105+'3BNVAM19'!AD105+'3BNVAM19'!AI105</f>
        <v>0</v>
      </c>
      <c r="G67">
        <f>'3BNVAM19'!F105+'3BNVAM19'!K105+'3BNVAM19'!P105+'3BNVAM19'!U105+'3BNVAM19'!Z105+'3BNVAM19'!AE105+'3BNVAM19'!AJ105</f>
        <v>2</v>
      </c>
      <c r="H67">
        <f>'3BNVAM19'!I105+'3BNVAM19'!N105+'3BNVAM19'!S105+'3BNVAM19'!X105+'3BNVAM19'!AC105+'3BNVAM19'!AH105+'3BNVAM19'!AM105</f>
        <v>0</v>
      </c>
      <c r="I67" t="str">
        <f>'3BNVAM19'!AO105</f>
        <v>Kopházi Erzsébet</v>
      </c>
      <c r="J67" t="s">
        <v>82</v>
      </c>
    </row>
    <row r="68" spans="1:10" x14ac:dyDescent="0.25">
      <c r="A68" t="s">
        <v>291</v>
      </c>
      <c r="B68" t="str">
        <f>B67</f>
        <v>További Szabadon választható tárgyak</v>
      </c>
      <c r="C68" t="str">
        <f>'3BNVAM19'!A106</f>
        <v>3MAMT3SZK00017</v>
      </c>
      <c r="D68" t="str">
        <f>'3BNVAM19'!B106</f>
        <v>Szakkollégiumi tevékenység</v>
      </c>
      <c r="E68">
        <f>IF(COUNT('3BNVAM19'!I106)=1,1,IF(COUNT('3BNVAM19'!N106)=1,2,IF(COUNT('3BNVAM19'!S106)=1,3,IF(COUNT('3BNVAM19'!X106)=1,4,IF(COUNT('3BNVAM19'!AC106)=1,5,IF(COUNT('3BNVAM19'!AH106)=1,6,7))))))</f>
        <v>4</v>
      </c>
      <c r="F68">
        <f>'3BNVAM19'!E106+'3BNVAM19'!J106+'3BNVAM19'!O106+'3BNVAM19'!T106+'3BNVAM19'!Y106+'3BNVAM19'!AD106+'3BNVAM19'!AI106</f>
        <v>0</v>
      </c>
      <c r="G68">
        <f>'3BNVAM19'!F106+'3BNVAM19'!K106+'3BNVAM19'!P106+'3BNVAM19'!U106+'3BNVAM19'!Z106+'3BNVAM19'!AE106+'3BNVAM19'!AJ106</f>
        <v>3</v>
      </c>
      <c r="H68">
        <f>'3BNVAM19'!I106+'3BNVAM19'!N106+'3BNVAM19'!S106+'3BNVAM19'!X106+'3BNVAM19'!AC106+'3BNVAM19'!AH106+'3BNVAM19'!AM106</f>
        <v>5</v>
      </c>
      <c r="I68" t="str">
        <f>'3BNVAM19'!AO106</f>
        <v>Szabó-Szentgróti Gábor</v>
      </c>
      <c r="J68" t="s">
        <v>278</v>
      </c>
    </row>
  </sheetData>
  <autoFilter ref="A1:J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3BNVAM19</vt:lpstr>
      <vt:lpstr>Munka2</vt:lpstr>
      <vt:lpstr>Munka1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borbely.csaba</dc:creator>
  <cp:lastModifiedBy>Ambrus Zoltán</cp:lastModifiedBy>
  <cp:lastPrinted>2017-08-01T08:40:00Z</cp:lastPrinted>
  <dcterms:created xsi:type="dcterms:W3CDTF">2017-02-27T12:04:09Z</dcterms:created>
  <dcterms:modified xsi:type="dcterms:W3CDTF">2019-12-13T10:43:05Z</dcterms:modified>
</cp:coreProperties>
</file>