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0" yWindow="0" windowWidth="28800" windowHeight="11835"/>
  </bookViews>
  <sheets>
    <sheet name="3BLNET19HU" sheetId="2" r:id="rId1"/>
  </sheets>
  <calcPr calcId="162913"/>
</workbook>
</file>

<file path=xl/calcChain.xml><?xml version="1.0" encoding="utf-8"?>
<calcChain xmlns="http://schemas.openxmlformats.org/spreadsheetml/2006/main">
  <c r="AB123" i="2" l="1"/>
  <c r="Z123" i="2"/>
  <c r="Y123" i="2"/>
  <c r="X123" i="2"/>
  <c r="V123" i="2"/>
  <c r="U123" i="2"/>
  <c r="T123" i="2"/>
  <c r="R123" i="2"/>
  <c r="Q123" i="2"/>
  <c r="P123" i="2"/>
  <c r="N123" i="2"/>
  <c r="M123" i="2"/>
  <c r="L123" i="2"/>
  <c r="J123" i="2"/>
  <c r="I123" i="2"/>
  <c r="H123" i="2"/>
  <c r="F123" i="2"/>
  <c r="E123" i="2"/>
  <c r="AB71" i="2"/>
  <c r="AA71" i="2"/>
  <c r="Z71" i="2"/>
  <c r="Y71" i="2"/>
  <c r="N71" i="2"/>
  <c r="O71" i="2"/>
  <c r="P71" i="2"/>
  <c r="M71" i="2"/>
  <c r="X71" i="2"/>
  <c r="V71" i="2"/>
  <c r="U71" i="2"/>
  <c r="R71" i="2"/>
  <c r="Q71" i="2"/>
  <c r="T71" i="2"/>
  <c r="I149" i="2"/>
  <c r="P149" i="2"/>
  <c r="N149" i="2"/>
  <c r="M149" i="2"/>
  <c r="F149" i="2"/>
  <c r="H149" i="2"/>
  <c r="D149" i="2" s="1"/>
  <c r="E149" i="2"/>
  <c r="AB117" i="2"/>
  <c r="Z117" i="2"/>
  <c r="Y117" i="2"/>
  <c r="T117" i="2"/>
  <c r="R117" i="2"/>
  <c r="Q117" i="2"/>
  <c r="P117" i="2"/>
  <c r="N117" i="2"/>
  <c r="M117" i="2"/>
  <c r="L117" i="2"/>
  <c r="J117" i="2"/>
  <c r="I117" i="2"/>
  <c r="F117" i="2"/>
  <c r="H117" i="2"/>
  <c r="E117" i="2"/>
  <c r="X101" i="2"/>
  <c r="V101" i="2"/>
  <c r="U101" i="2"/>
  <c r="T101" i="2"/>
  <c r="R101" i="2"/>
  <c r="Q101" i="2"/>
  <c r="P101" i="2"/>
  <c r="N101" i="2"/>
  <c r="M101" i="2"/>
  <c r="L101" i="2"/>
  <c r="J101" i="2"/>
  <c r="I101" i="2"/>
  <c r="AB81" i="2"/>
  <c r="Z81" i="2"/>
  <c r="Y81" i="2"/>
  <c r="X81" i="2"/>
  <c r="V81" i="2"/>
  <c r="U81" i="2"/>
  <c r="L81" i="2"/>
  <c r="J81" i="2"/>
  <c r="I81" i="2"/>
  <c r="F81" i="2"/>
  <c r="H81" i="2"/>
  <c r="E81" i="2"/>
  <c r="L71" i="2"/>
  <c r="J71" i="2"/>
  <c r="I71" i="2"/>
  <c r="F71" i="2"/>
  <c r="H71" i="2"/>
  <c r="E71" i="2"/>
  <c r="D123" i="2" l="1"/>
  <c r="AB110" i="2"/>
  <c r="AB118" i="2" s="1"/>
  <c r="Z110" i="2"/>
  <c r="Z118" i="2" s="1"/>
  <c r="Y110" i="2"/>
  <c r="Y118" i="2" s="1"/>
  <c r="X110" i="2"/>
  <c r="X118" i="2" s="1"/>
  <c r="V110" i="2"/>
  <c r="U110" i="2"/>
  <c r="U118" i="2" s="1"/>
  <c r="T110" i="2"/>
  <c r="T118" i="2" s="1"/>
  <c r="R110" i="2"/>
  <c r="R118" i="2" s="1"/>
  <c r="Q110" i="2"/>
  <c r="Q118" i="2" s="1"/>
  <c r="P110" i="2"/>
  <c r="P118" i="2" s="1"/>
  <c r="N110" i="2"/>
  <c r="N118" i="2" s="1"/>
  <c r="M110" i="2"/>
  <c r="M118" i="2" s="1"/>
  <c r="L110" i="2"/>
  <c r="L118" i="2" s="1"/>
  <c r="J110" i="2"/>
  <c r="J118" i="2" s="1"/>
  <c r="I110" i="2"/>
  <c r="I118" i="2" s="1"/>
  <c r="H110" i="2"/>
  <c r="H118" i="2" s="1"/>
  <c r="F110" i="2"/>
  <c r="F118" i="2" s="1"/>
  <c r="E110" i="2"/>
  <c r="H101" i="2"/>
  <c r="F101" i="2"/>
  <c r="E101" i="2"/>
  <c r="AB92" i="2"/>
  <c r="Z92" i="2"/>
  <c r="Y92" i="2"/>
  <c r="X92" i="2"/>
  <c r="V92" i="2"/>
  <c r="U92" i="2"/>
  <c r="T92" i="2"/>
  <c r="R92" i="2"/>
  <c r="Q92" i="2"/>
  <c r="P92" i="2"/>
  <c r="N92" i="2"/>
  <c r="M92" i="2"/>
  <c r="L92" i="2"/>
  <c r="J92" i="2"/>
  <c r="I92" i="2"/>
  <c r="H92" i="2"/>
  <c r="F92" i="2"/>
  <c r="E92" i="2"/>
  <c r="AB88" i="2"/>
  <c r="Z88" i="2"/>
  <c r="Y88" i="2"/>
  <c r="X88" i="2"/>
  <c r="V88" i="2"/>
  <c r="U88" i="2"/>
  <c r="P88" i="2"/>
  <c r="N88" i="2"/>
  <c r="M88" i="2"/>
  <c r="L88" i="2"/>
  <c r="J88" i="2"/>
  <c r="I88" i="2"/>
  <c r="H88" i="2"/>
  <c r="F88" i="2"/>
  <c r="E88" i="2"/>
  <c r="Z30" i="2"/>
  <c r="AB30" i="2"/>
  <c r="AB44" i="2" s="1"/>
  <c r="Y30" i="2"/>
  <c r="V30" i="2"/>
  <c r="X30" i="2"/>
  <c r="U30" i="2"/>
  <c r="R30" i="2"/>
  <c r="T30" i="2"/>
  <c r="Q30" i="2"/>
  <c r="N30" i="2"/>
  <c r="P30" i="2"/>
  <c r="P44" i="2" s="1"/>
  <c r="M30" i="2"/>
  <c r="L30" i="2"/>
  <c r="I30" i="2"/>
  <c r="J30" i="2"/>
  <c r="F30" i="2"/>
  <c r="E30" i="2"/>
  <c r="H30" i="2"/>
  <c r="D92" i="2" l="1"/>
  <c r="D13" i="2"/>
  <c r="AB67" i="2" l="1"/>
  <c r="Z67" i="2"/>
  <c r="Y67" i="2"/>
  <c r="X67" i="2"/>
  <c r="V67" i="2"/>
  <c r="U67" i="2"/>
  <c r="T67" i="2"/>
  <c r="R67" i="2"/>
  <c r="Q67" i="2"/>
  <c r="P67" i="2"/>
  <c r="N67" i="2"/>
  <c r="M67" i="2"/>
  <c r="L67" i="2"/>
  <c r="J67" i="2"/>
  <c r="I67" i="2"/>
  <c r="H67" i="2"/>
  <c r="F67" i="2"/>
  <c r="E67" i="2"/>
  <c r="AB64" i="2"/>
  <c r="Z64" i="2"/>
  <c r="Y64" i="2"/>
  <c r="X64" i="2"/>
  <c r="V64" i="2"/>
  <c r="U64" i="2"/>
  <c r="T64" i="2"/>
  <c r="R64" i="2"/>
  <c r="Q64" i="2"/>
  <c r="P64" i="2"/>
  <c r="N64" i="2"/>
  <c r="M64" i="2"/>
  <c r="L64" i="2"/>
  <c r="J64" i="2"/>
  <c r="I64" i="2"/>
  <c r="H64" i="2"/>
  <c r="F64" i="2"/>
  <c r="E64" i="2"/>
  <c r="AB131" i="2"/>
  <c r="Z131" i="2"/>
  <c r="Y131" i="2"/>
  <c r="X131" i="2"/>
  <c r="V131" i="2"/>
  <c r="U131" i="2"/>
  <c r="T131" i="2"/>
  <c r="R131" i="2"/>
  <c r="Q131" i="2"/>
  <c r="P131" i="2"/>
  <c r="N131" i="2"/>
  <c r="M131" i="2"/>
  <c r="L131" i="2"/>
  <c r="J131" i="2"/>
  <c r="I131" i="2"/>
  <c r="H131" i="2"/>
  <c r="F131" i="2"/>
  <c r="E131" i="2"/>
  <c r="AB128" i="2"/>
  <c r="Z128" i="2"/>
  <c r="Y128" i="2"/>
  <c r="X128" i="2"/>
  <c r="V128" i="2"/>
  <c r="U128" i="2"/>
  <c r="T128" i="2"/>
  <c r="R128" i="2"/>
  <c r="Q128" i="2"/>
  <c r="P128" i="2"/>
  <c r="N128" i="2"/>
  <c r="M128" i="2"/>
  <c r="L128" i="2"/>
  <c r="J128" i="2"/>
  <c r="I128" i="2"/>
  <c r="H128" i="2"/>
  <c r="F128" i="2"/>
  <c r="E128" i="2"/>
  <c r="D117" i="2"/>
  <c r="D88" i="2"/>
  <c r="AB60" i="2"/>
  <c r="Z60" i="2"/>
  <c r="Y60" i="2"/>
  <c r="X60" i="2"/>
  <c r="V60" i="2"/>
  <c r="U60" i="2"/>
  <c r="T60" i="2"/>
  <c r="R60" i="2"/>
  <c r="Q60" i="2"/>
  <c r="P60" i="2"/>
  <c r="N60" i="2"/>
  <c r="M60" i="2"/>
  <c r="L60" i="2"/>
  <c r="J60" i="2"/>
  <c r="I60" i="2"/>
  <c r="H60" i="2"/>
  <c r="F60" i="2"/>
  <c r="E60" i="2"/>
  <c r="Z43" i="2"/>
  <c r="Z44" i="2" s="1"/>
  <c r="Y43" i="2"/>
  <c r="Y44" i="2" s="1"/>
  <c r="X43" i="2"/>
  <c r="X44" i="2" s="1"/>
  <c r="V43" i="2"/>
  <c r="V44" i="2" s="1"/>
  <c r="U43" i="2"/>
  <c r="U44" i="2" s="1"/>
  <c r="T43" i="2"/>
  <c r="T44" i="2" s="1"/>
  <c r="R43" i="2"/>
  <c r="R44" i="2" s="1"/>
  <c r="Q43" i="2"/>
  <c r="Q44" i="2" s="1"/>
  <c r="M43" i="2"/>
  <c r="M44" i="2" s="1"/>
  <c r="L43" i="2"/>
  <c r="L44" i="2" s="1"/>
  <c r="J43" i="2"/>
  <c r="J44" i="2" s="1"/>
  <c r="I43" i="2"/>
  <c r="I44" i="2" s="1"/>
  <c r="H43" i="2"/>
  <c r="H44" i="2" s="1"/>
  <c r="F43" i="2"/>
  <c r="F44" i="2" s="1"/>
  <c r="E43" i="2"/>
  <c r="E44" i="2" s="1"/>
  <c r="AB55" i="2"/>
  <c r="Z55" i="2"/>
  <c r="Y55" i="2"/>
  <c r="X55" i="2"/>
  <c r="V55" i="2"/>
  <c r="U55" i="2"/>
  <c r="T55" i="2"/>
  <c r="R55" i="2"/>
  <c r="Q55" i="2"/>
  <c r="P55" i="2"/>
  <c r="N55" i="2"/>
  <c r="M55" i="2"/>
  <c r="L55" i="2"/>
  <c r="J55" i="2"/>
  <c r="I55" i="2"/>
  <c r="H55" i="2"/>
  <c r="F55" i="2"/>
  <c r="E55" i="2"/>
  <c r="D67" i="2" l="1"/>
  <c r="D128" i="2"/>
  <c r="D14" i="2" s="1"/>
  <c r="D60" i="2"/>
  <c r="D64" i="2"/>
  <c r="D43" i="2"/>
  <c r="D30" i="2"/>
  <c r="D55" i="2"/>
  <c r="D10" i="2" s="1"/>
  <c r="D131" i="2"/>
  <c r="D15" i="2" s="1"/>
  <c r="D44" i="2" l="1"/>
  <c r="D9" i="2" s="1"/>
  <c r="E118" i="2" l="1"/>
  <c r="D110" i="2"/>
  <c r="D118" i="2" s="1"/>
  <c r="D12" i="2" s="1"/>
  <c r="T102" i="2"/>
  <c r="T150" i="2" s="1"/>
  <c r="AB102" i="2"/>
  <c r="AB150" i="2" s="1"/>
  <c r="Y102" i="2"/>
  <c r="Y150" i="2" s="1"/>
  <c r="Z102" i="2"/>
  <c r="Z150" i="2" s="1"/>
  <c r="E102" i="2"/>
  <c r="F102" i="2"/>
  <c r="H102" i="2"/>
  <c r="J102" i="2"/>
  <c r="I102" i="2"/>
  <c r="L102" i="2"/>
  <c r="P102" i="2"/>
  <c r="N102" i="2"/>
  <c r="M102" i="2"/>
  <c r="R102" i="2"/>
  <c r="R150" i="2" s="1"/>
  <c r="Q102" i="2"/>
  <c r="Q150" i="2" s="1"/>
  <c r="X102" i="2"/>
  <c r="X150" i="2" s="1"/>
  <c r="D71" i="2"/>
  <c r="U102" i="2"/>
  <c r="U150" i="2" s="1"/>
  <c r="V102" i="2"/>
  <c r="V150" i="2" s="1"/>
  <c r="D102" i="2" l="1"/>
  <c r="D11" i="2" s="1"/>
  <c r="D16" i="2" s="1"/>
  <c r="D150" i="2" l="1"/>
  <c r="E150" i="2"/>
  <c r="H150" i="2"/>
  <c r="F150" i="2"/>
  <c r="N150" i="2"/>
  <c r="P150" i="2"/>
  <c r="M150" i="2"/>
  <c r="J150" i="2"/>
  <c r="L150" i="2"/>
  <c r="I150" i="2"/>
</calcChain>
</file>

<file path=xl/sharedStrings.xml><?xml version="1.0" encoding="utf-8"?>
<sst xmlns="http://schemas.openxmlformats.org/spreadsheetml/2006/main" count="651" uniqueCount="346">
  <si>
    <t>Mintatanterv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</si>
  <si>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</si>
  <si>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</si>
  <si>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</si>
  <si>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</si>
  <si>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</si>
  <si>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</si>
  <si>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</si>
  <si>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</si>
  <si>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V. félév</t>
  </si>
  <si>
    <t>VI. félév</t>
  </si>
  <si>
    <t>Kód</t>
  </si>
  <si>
    <t>órasz</t>
  </si>
  <si>
    <t>Előfeltétel</t>
  </si>
  <si>
    <t>Szakdolgozat</t>
  </si>
  <si>
    <t>k</t>
  </si>
  <si>
    <t>Tantárgy státusza</t>
  </si>
  <si>
    <t>Neveléstudományi</t>
  </si>
  <si>
    <t>Alapozó képzés</t>
  </si>
  <si>
    <t>Szakmai törzsképzés</t>
  </si>
  <si>
    <t>Társadalomtudományi</t>
  </si>
  <si>
    <t>Szakmai gyakorlat</t>
  </si>
  <si>
    <t>Nemzetközi tanulmányok alapképzési szak</t>
  </si>
  <si>
    <t>Társadalomtudományi alapozó modul</t>
  </si>
  <si>
    <t>Újkori egyetemes történet</t>
  </si>
  <si>
    <t>A politikatudomány alapjai</t>
  </si>
  <si>
    <t>Regionális tudomány és regionális gazdaságtan alapjai</t>
  </si>
  <si>
    <t>Regionális és helyi politika</t>
  </si>
  <si>
    <t>A közjogtudomány alapjai</t>
  </si>
  <si>
    <t>A szociológia alapjai</t>
  </si>
  <si>
    <t>Társadalomlélektan</t>
  </si>
  <si>
    <t xml:space="preserve"> </t>
  </si>
  <si>
    <t>Nemzetközi protokoll</t>
  </si>
  <si>
    <t>Szakmai idegen nyelv (két nyelv választása kötelező)</t>
  </si>
  <si>
    <t>English for International Studies</t>
  </si>
  <si>
    <t>Fachsprache der Internationalen Studien</t>
  </si>
  <si>
    <t>Le français des relations internationales</t>
  </si>
  <si>
    <t>Lenguaje específico de las relaciones internacionales</t>
  </si>
  <si>
    <t>Язык международных отношений</t>
  </si>
  <si>
    <t>Nemzetközi tanulmányok elmélete és módszertana</t>
  </si>
  <si>
    <t>Összehasonlító civilizációtörténet</t>
  </si>
  <si>
    <t>Nemzetközi kapcsolatok története</t>
  </si>
  <si>
    <t xml:space="preserve">  </t>
  </si>
  <si>
    <t>Szovjet-orosz tanulmányok</t>
  </si>
  <si>
    <t>Amerika tanulmányok</t>
  </si>
  <si>
    <t>Közép-Európa tanulmányok</t>
  </si>
  <si>
    <t>Latin Amerikai civilizációk</t>
  </si>
  <si>
    <t>Idegen nyelvű civilzációs tanulmányok (egy tárgy választása kötelező)</t>
  </si>
  <si>
    <t>British Civilization</t>
  </si>
  <si>
    <t>Civilización Ibero-Hispánica</t>
  </si>
  <si>
    <t>Civilisation Française</t>
  </si>
  <si>
    <t>Landeskunde der deutschsprachigen Länder</t>
  </si>
  <si>
    <t>Русская цивилизация – страноведение</t>
  </si>
  <si>
    <t>EU szaknyelv modul (két nyelv választása kötelező)</t>
  </si>
  <si>
    <t>English for the European Union</t>
  </si>
  <si>
    <t>EU-Deutsch</t>
  </si>
  <si>
    <t>Le français dés institutions européennes</t>
  </si>
  <si>
    <t>Temas y terminologia de la UE</t>
  </si>
  <si>
    <t>Kultúrdiplomácia</t>
  </si>
  <si>
    <t>Nemzetközi folyamatok az oktatásban</t>
  </si>
  <si>
    <t>Nemzetközi folyamatok az egészségügyben</t>
  </si>
  <si>
    <t>Az Európai Unió intézményrendszere és döntéshozatali mechanizmusa</t>
  </si>
  <si>
    <t>Az európai államok alkotmányainak összehasonlítása</t>
  </si>
  <si>
    <t>Az Európai Unió kül- és biztonságpolitikája</t>
  </si>
  <si>
    <t>Népesedési és migrációs problémák az Unióban</t>
  </si>
  <si>
    <t>Az EU balkáni és keleti bővítésének dilemmái</t>
  </si>
  <si>
    <t>Az EU regionális és kohéziós politikája</t>
  </si>
  <si>
    <t>Pályázatírási ismeretek az EU-ban</t>
  </si>
  <si>
    <t>Szabadon választható tárgyak</t>
  </si>
  <si>
    <t>Államigazgatási ismeretek</t>
  </si>
  <si>
    <t>Logika</t>
  </si>
  <si>
    <t>Megszerzendő kredit</t>
  </si>
  <si>
    <t>Összes kredit</t>
  </si>
  <si>
    <t>Összesen</t>
  </si>
  <si>
    <t>gy</t>
  </si>
  <si>
    <t>szám</t>
  </si>
  <si>
    <t>4 hét</t>
  </si>
  <si>
    <t>Kötelező tárgyak</t>
  </si>
  <si>
    <t>Tantárgyfelelős</t>
  </si>
  <si>
    <t>Bevezetés az informatikába</t>
  </si>
  <si>
    <t>Idegen nyelv</t>
  </si>
  <si>
    <t>Szaknyelvi előkészítő</t>
  </si>
  <si>
    <t>Szakmai idegen nyelv 1</t>
  </si>
  <si>
    <t>Szakmai idegen nyelv 2</t>
  </si>
  <si>
    <t>Szakmai idegen nyelv 3</t>
  </si>
  <si>
    <t>Szaknyelvi szigorlat</t>
  </si>
  <si>
    <t>sz</t>
  </si>
  <si>
    <t>Kusz Viktória</t>
  </si>
  <si>
    <t>Szakmai idegen nyelv 4</t>
  </si>
  <si>
    <t>gyj5</t>
  </si>
  <si>
    <t>gjy5</t>
  </si>
  <si>
    <t>Regionális Tudományok és Statisztika</t>
  </si>
  <si>
    <t>Számvitel és Jog</t>
  </si>
  <si>
    <t>Szakkollégiumi tevékenység</t>
  </si>
  <si>
    <t>Mikroökonómia</t>
  </si>
  <si>
    <t>Makroökonómia</t>
  </si>
  <si>
    <t>Csoportos és egyéni önérvényesítő tréning I.</t>
  </si>
  <si>
    <t>Felnőttképzési Tanszék</t>
  </si>
  <si>
    <t>Csoportos és egyéni önérvényesítő tréning II.</t>
  </si>
  <si>
    <t>Színházi élmény feldolgozása I.</t>
  </si>
  <si>
    <t xml:space="preserve">Magyar Nyelvészeti és Irodalmi </t>
  </si>
  <si>
    <t>Színházi élmény feldolgozása II.</t>
  </si>
  <si>
    <t>Színházi élmény feldolgozása III.</t>
  </si>
  <si>
    <t xml:space="preserve">Szakkollégium </t>
  </si>
  <si>
    <t>Bencéné Fekete Andrea PhD</t>
  </si>
  <si>
    <t>Olsovszkyné Némedi Andrea</t>
  </si>
  <si>
    <t>Gazdaságszociológia</t>
  </si>
  <si>
    <t>Regionális gazdaságtan</t>
  </si>
  <si>
    <t>Nemzetközi gazdaságtan</t>
  </si>
  <si>
    <t>Képzés összesen</t>
  </si>
  <si>
    <t>3BNNET14-0091</t>
  </si>
  <si>
    <t>3BNNET14-0092</t>
  </si>
  <si>
    <t>3BNNET14-0088</t>
  </si>
  <si>
    <t>3BNNET14-0089</t>
  </si>
  <si>
    <t>3BNNET14-0090</t>
  </si>
  <si>
    <t>3BNNET14-0087</t>
  </si>
  <si>
    <t>3BNNET14-0010</t>
  </si>
  <si>
    <t>3BNNET14-0069</t>
  </si>
  <si>
    <t>3BNNET14-0011</t>
  </si>
  <si>
    <t>3BNNET14-0007</t>
  </si>
  <si>
    <t>3BNNET14-0052</t>
  </si>
  <si>
    <t>3BNNET14-0053</t>
  </si>
  <si>
    <t>3BNNET14-0009</t>
  </si>
  <si>
    <t>3BNNET14-0058</t>
  </si>
  <si>
    <t>Jogi ismeretek</t>
  </si>
  <si>
    <t>Módszertani és készségfejlesztő ismeretek</t>
  </si>
  <si>
    <t>Általános társadalomtudományi modul</t>
  </si>
  <si>
    <t>Nemzetközi tanulmányok szakmai törzsmodul</t>
  </si>
  <si>
    <t>Specializáció</t>
  </si>
  <si>
    <t>A társadalomkutatás módszerei és statisztika</t>
  </si>
  <si>
    <t>Filozófia és etika</t>
  </si>
  <si>
    <t>Nemzetközi jog</t>
  </si>
  <si>
    <t>Kül- és biztonságpolitika</t>
  </si>
  <si>
    <t>Az Európai Unió szakpolitikái</t>
  </si>
  <si>
    <t>Idegen Nyelvi Igazgatóság</t>
  </si>
  <si>
    <t>Az európai integráció története</t>
  </si>
  <si>
    <t>A késő modern társadalmak elméletei</t>
  </si>
  <si>
    <t>Kommunikáció és módszertan</t>
  </si>
  <si>
    <t>Modul összesen</t>
  </si>
  <si>
    <t>Specializáció összesen</t>
  </si>
  <si>
    <t>EU szakmai ismeretek</t>
  </si>
  <si>
    <t>Magyar nyelvű regionális-civilizációs tanulmányok (két tárgy választása kötelező)</t>
  </si>
  <si>
    <t>További szabadon választható tárgyak</t>
  </si>
  <si>
    <t>Gazdasági etika</t>
  </si>
  <si>
    <t xml:space="preserve">Szociológia  </t>
  </si>
  <si>
    <t>Vezetés-szervezés</t>
  </si>
  <si>
    <t>Környezetgazdaságtan és fenntarthatóság</t>
  </si>
  <si>
    <t>Szakdolgozatkészítés és gyakorlati képzés</t>
  </si>
  <si>
    <t>Nemzetközi politika elmélete és gyakorlata</t>
  </si>
  <si>
    <t>Európai Unió</t>
  </si>
  <si>
    <t>Nemzetközi kapcsolatok gyakorlata</t>
  </si>
  <si>
    <t>Kötelező gyakorlati tárgyak</t>
  </si>
  <si>
    <t>Kötelezően választható gyakorlati tárgyak (egy tárgy választása kötelező)</t>
  </si>
  <si>
    <r>
      <rPr>
        <b/>
        <sz val="13"/>
        <color rgb="FFC00000"/>
        <rFont val="Arial"/>
        <family val="2"/>
        <charset val="238"/>
      </rPr>
      <t>Regionális-civilizációs tanulmányok</t>
    </r>
    <r>
      <rPr>
        <b/>
        <sz val="16"/>
        <rFont val="Arial"/>
        <family val="2"/>
        <charset val="238"/>
      </rPr>
      <t/>
    </r>
  </si>
  <si>
    <t>Differenciált szakmai ismeretek - Európa tanulmányok specializáció</t>
  </si>
  <si>
    <t>Tерминология ЕС на русском языке</t>
  </si>
  <si>
    <t>Társadalom- és gazdaságtörténet</t>
  </si>
  <si>
    <t>Nemzetközi kapcsolatok története napjainkig</t>
  </si>
  <si>
    <r>
      <rPr>
        <strike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>emzetközi szervezetek és intézmények 1945-től</t>
    </r>
  </si>
  <si>
    <t>12 kredit megszerzése kötelező</t>
  </si>
  <si>
    <t>Ember és gazdaság modul</t>
  </si>
  <si>
    <t>Társadalom- és civilizációelméleti modul</t>
  </si>
  <si>
    <t>Államigazgatási és állambiztonsági modul</t>
  </si>
  <si>
    <t>Üzleti kommunikáció</t>
  </si>
  <si>
    <t xml:space="preserve">Nagy Enikő </t>
  </si>
  <si>
    <t xml:space="preserve">Molnár Gábor </t>
  </si>
  <si>
    <t xml:space="preserve">Fekete Lilla Sára </t>
  </si>
  <si>
    <t xml:space="preserve">Bács Gábor </t>
  </si>
  <si>
    <t xml:space="preserve">Horváth Gyula </t>
  </si>
  <si>
    <t xml:space="preserve">Kolontári Attila  </t>
  </si>
  <si>
    <t xml:space="preserve">József István </t>
  </si>
  <si>
    <t xml:space="preserve">Bertalan Péter </t>
  </si>
  <si>
    <t xml:space="preserve">Szávai Ferenc </t>
  </si>
  <si>
    <t>Koponicsné  Györke Diána</t>
  </si>
  <si>
    <t xml:space="preserve">Birher Nándor </t>
  </si>
  <si>
    <t xml:space="preserve">Gál Zoltán </t>
  </si>
  <si>
    <t xml:space="preserve">Seres Attila </t>
  </si>
  <si>
    <t xml:space="preserve">Berke Szilárd </t>
  </si>
  <si>
    <t xml:space="preserve">Walter Virág </t>
  </si>
  <si>
    <t xml:space="preserve">Mezei Cecilia </t>
  </si>
  <si>
    <t xml:space="preserve">Parádi-Dolgos Anett </t>
  </si>
  <si>
    <t>Sáriné  Csajka Edina PHD</t>
  </si>
  <si>
    <t>Gombos Péter PhD</t>
  </si>
  <si>
    <t xml:space="preserve"> Gombos Péter PhD</t>
  </si>
  <si>
    <t xml:space="preserve">Csizmadiáné Czuppon Viktória </t>
  </si>
  <si>
    <t xml:space="preserve">Fináncz Judit </t>
  </si>
  <si>
    <t xml:space="preserve">Repa Imre </t>
  </si>
  <si>
    <t>Bánkuti Gyöngyi</t>
  </si>
  <si>
    <t>Barkóczy László</t>
  </si>
  <si>
    <t>Kommunikációs ismeretek</t>
  </si>
  <si>
    <t>Költségvetési pénzügyek</t>
  </si>
  <si>
    <t>Borbély Csaba</t>
  </si>
  <si>
    <t>Szakmai idegen nyelv 3.</t>
  </si>
  <si>
    <t>Módszertani alapozó képzés</t>
  </si>
  <si>
    <t>Levelező tanulmányi rend</t>
  </si>
  <si>
    <t>3BMIT1BAI00017</t>
  </si>
  <si>
    <t>3BTTT1ATM00017</t>
  </si>
  <si>
    <t>3BINI1SZA00017</t>
  </si>
  <si>
    <t>3BINI1INY00017</t>
  </si>
  <si>
    <t>3BINI1IDE00017</t>
  </si>
  <si>
    <t>3BINI1SZIG00017</t>
  </si>
  <si>
    <t>3BTTT1FEE00017</t>
  </si>
  <si>
    <t>3BTTT1SZO00017</t>
  </si>
  <si>
    <t>3BPKT1MRK00017</t>
  </si>
  <si>
    <t>3BPKT1MAR00017</t>
  </si>
  <si>
    <t>3BTTT1UET00017</t>
  </si>
  <si>
    <t>3BNGK1TEG00017</t>
  </si>
  <si>
    <t>3BTTT1APA00017</t>
  </si>
  <si>
    <t>3BSJT1JOI00017</t>
  </si>
  <si>
    <t>3BNGK1NKT00017</t>
  </si>
  <si>
    <t>3BNGK1NSI00017</t>
  </si>
  <si>
    <t>3BNGK1NTE00017</t>
  </si>
  <si>
    <t>3BNGK1KEB00017</t>
  </si>
  <si>
    <t>3BSJT1NEG00017</t>
  </si>
  <si>
    <t>3BRTT1KOF00017</t>
  </si>
  <si>
    <t>3BINI2EFI00017</t>
  </si>
  <si>
    <t>3BINI2FDI00017</t>
  </si>
  <si>
    <t>3BTTT2RMO00017</t>
  </si>
  <si>
    <t>3BTTT2RHP00017</t>
  </si>
  <si>
    <t>3BRTS2RGA00017</t>
  </si>
  <si>
    <t>3BTTT2OCI00017</t>
  </si>
  <si>
    <t>3BTTT2AEI00017</t>
  </si>
  <si>
    <t>3BMIT1PIE00017</t>
  </si>
  <si>
    <t>3BINI1SEL00017</t>
  </si>
  <si>
    <t>3BTTT2LFR00017</t>
  </si>
  <si>
    <t>3BTTT2LEL00017</t>
  </si>
  <si>
    <t>3BAMT1UKO00017</t>
  </si>
  <si>
    <t>3BAMT2NPR00017</t>
  </si>
  <si>
    <t>3BAMT2CUD00017</t>
  </si>
  <si>
    <t>3BAMT1VSZ00017</t>
  </si>
  <si>
    <t>3BNGK1EUS00017</t>
  </si>
  <si>
    <t>3BRTS1EUR00017</t>
  </si>
  <si>
    <t>3BTTU1KBP00017</t>
  </si>
  <si>
    <t>3BNGK1NMP00017</t>
  </si>
  <si>
    <t>3BTTU1EBK00017</t>
  </si>
  <si>
    <t>3BICS2EEU00017</t>
  </si>
  <si>
    <t>3BICS2EUD00017</t>
  </si>
  <si>
    <t>3BTTT2LFI00017</t>
  </si>
  <si>
    <t>3BTTT2TEP00017</t>
  </si>
  <si>
    <t>3BTTT2TEM00017</t>
  </si>
  <si>
    <t>3BTTU3GSZ00017</t>
  </si>
  <si>
    <t>3BTTT3GAE00017</t>
  </si>
  <si>
    <t>3BTTT3AKM00017</t>
  </si>
  <si>
    <t>3BSJT3AII00017</t>
  </si>
  <si>
    <t>3BPKT3TP00017</t>
  </si>
  <si>
    <t>3BINI3SII00017</t>
  </si>
  <si>
    <t>3BAMT3SZA00017</t>
  </si>
  <si>
    <t>3BMKT1SGY00017</t>
  </si>
  <si>
    <t>Social Research Methods and Statistics</t>
  </si>
  <si>
    <t>Preparatory Course to Foreign Language and Terminology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</si>
  <si>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</si>
  <si>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</si>
  <si>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</si>
  <si>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</si>
  <si>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Philosophy and Ethics</t>
  </si>
  <si>
    <t xml:space="preserve">Sociology  </t>
  </si>
  <si>
    <t>Microeconomics</t>
  </si>
  <si>
    <t>Macroeconomics</t>
  </si>
  <si>
    <t>Modern History</t>
  </si>
  <si>
    <t>Social and Economic History</t>
  </si>
  <si>
    <t>Introduction to Political Science</t>
  </si>
  <si>
    <t>Introduction to Public Administration and Law</t>
  </si>
  <si>
    <t>History of International Relations</t>
  </si>
  <si>
    <t>International Organizations from 1945 to the Present</t>
  </si>
  <si>
    <t>Theories of International Relations</t>
  </si>
  <si>
    <t>Foreign and Security Policy</t>
  </si>
  <si>
    <t>International Law</t>
  </si>
  <si>
    <t xml:space="preserve">International Economics </t>
  </si>
  <si>
    <t>Environmental Economics and Sustainability</t>
  </si>
  <si>
    <t>Regional and Local Government Management</t>
  </si>
  <si>
    <t>Regional Economics</t>
  </si>
  <si>
    <t>Comparative History of Civilizations</t>
  </si>
  <si>
    <t>Russian and Soviet Studies</t>
  </si>
  <si>
    <t>American Studies</t>
  </si>
  <si>
    <t>Central European Studies</t>
  </si>
  <si>
    <t>Latin American Studies</t>
  </si>
  <si>
    <t>History of European Integration</t>
  </si>
  <si>
    <t>EU Institutions and Decision Making Process</t>
  </si>
  <si>
    <t>Business Communication</t>
  </si>
  <si>
    <t>International Protocol</t>
  </si>
  <si>
    <t>Cultural Diplomacy</t>
  </si>
  <si>
    <t>Management and Leadership</t>
  </si>
  <si>
    <t>Policies of the European Union</t>
  </si>
  <si>
    <t>Regional and Cohesion Policies of the European Union</t>
  </si>
  <si>
    <t>Foreign and Security Policies of the European Union</t>
  </si>
  <si>
    <t>Demographic and Migration Problems in the European Union</t>
  </si>
  <si>
    <t>Problems of the Eastern and Balkan Enlargement of the EU</t>
  </si>
  <si>
    <t>Economic Sociology</t>
  </si>
  <si>
    <t>Economic and Business Ethics</t>
  </si>
  <si>
    <t>Social Theories of Late Modern Societies</t>
  </si>
  <si>
    <t>Public Administration</t>
  </si>
  <si>
    <t>Public Economics and Finance</t>
  </si>
  <si>
    <t>Foreign Language and terminology 4.</t>
  </si>
  <si>
    <t>College for Advanced Studies</t>
  </si>
  <si>
    <t>Thesis Seminar 1</t>
  </si>
  <si>
    <t>Thesis Seminar 2</t>
  </si>
  <si>
    <t>Thesis Seminar 3</t>
  </si>
  <si>
    <t>Internship Program</t>
  </si>
  <si>
    <t>Communication and Etiquette Skills</t>
  </si>
  <si>
    <t>Computer Skills</t>
  </si>
  <si>
    <t>Tóth Gergely</t>
  </si>
  <si>
    <t>Moizs Attila</t>
  </si>
  <si>
    <t>Mezei Cecília</t>
  </si>
  <si>
    <t>Szociálpszichológia</t>
  </si>
  <si>
    <t>Social Psychology</t>
  </si>
  <si>
    <t>Grant Writing and Management</t>
  </si>
  <si>
    <t>3BTTT1SZP00018</t>
  </si>
  <si>
    <t>3BTTT1KOI00018</t>
  </si>
  <si>
    <t>3BSJT1NEJ00018</t>
  </si>
  <si>
    <t>3BTTT2SOT00018</t>
  </si>
  <si>
    <t>3BTTT2AMT00018</t>
  </si>
  <si>
    <t>3BTTT2KET00018</t>
  </si>
  <si>
    <t>3BTTT2LAC00018</t>
  </si>
  <si>
    <t>3BTTT2BIC00018</t>
  </si>
  <si>
    <t>3BTTT2CIH00018</t>
  </si>
  <si>
    <t>3BTTT2CIF00018</t>
  </si>
  <si>
    <t>3BINI2LKD00018</t>
  </si>
  <si>
    <t>3BTTT2PUC00018</t>
  </si>
  <si>
    <t>3BTTT2IDM00018</t>
  </si>
  <si>
    <t>Módszertani Intézet</t>
  </si>
  <si>
    <t>Pénzügy és Számvitel Intézet</t>
  </si>
  <si>
    <t>Regionális- és Agrárgazdaságtani Intézet</t>
  </si>
  <si>
    <t>Marketing és Menedzsment Intézet</t>
  </si>
  <si>
    <t>Tantárgyfelelős szervezeti egység</t>
  </si>
  <si>
    <t>Nemzetközi kreditmobilitási modul*</t>
  </si>
  <si>
    <t>3Bnet3NK100019</t>
  </si>
  <si>
    <t>Külföldön teljesített kurzus 1.</t>
  </si>
  <si>
    <t>Moblity course 1</t>
  </si>
  <si>
    <t>Koponicsné Györke Diána</t>
  </si>
  <si>
    <t>3Bnet3NK200019</t>
  </si>
  <si>
    <t>Moblity course 2</t>
  </si>
  <si>
    <t>Moblity course 3</t>
  </si>
  <si>
    <t>GTK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</si>
  <si>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</si>
  <si>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3BLNET19</t>
  </si>
  <si>
    <t>Érvényes: 2019. szeptember  01-től</t>
  </si>
  <si>
    <t>3BMOD1SS100019</t>
  </si>
  <si>
    <t>3BMOD1SS200019</t>
  </si>
  <si>
    <t>Szakszeminárium 1. Forráskezelés és -feldolgozás ismeretek</t>
  </si>
  <si>
    <t>Szakszeminárium 2. Tudományos dolgozatok készítése</t>
  </si>
  <si>
    <t>Választott konzulens</t>
  </si>
  <si>
    <t>Külföldön teljesített kurzus 2.</t>
  </si>
  <si>
    <t>Külföldön teljesített kurzus31.</t>
  </si>
  <si>
    <t>3Bnet3NK300019</t>
  </si>
  <si>
    <t>3BGTK1SS100019</t>
  </si>
  <si>
    <t xml:space="preserve">Szakszeminárium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</si>
</sst>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3"/>
      <color rgb="FFC00000"/>
      <name val="Arial"/>
      <family val="2"/>
      <charset val="238"/>
    </font>
    <font>
      <sz val="13"/>
      <color rgb="FFC0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0" fontId="6" fillId="0" borderId="0"/>
    <xf numFmtId="0" fontId="29" fillId="11" borderId="79" applyNumberFormat="0" applyAlignment="0" applyProtection="0"/>
  </cellStyleXfs>
  <cellXfs count="596">
    <xf numFmtId="0" fontId="0" fillId="0" borderId="0" xfId="0"/>
    <xf numFmtId="0" fontId="1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3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6" xfId="0" applyFont="1" applyBorder="1"/>
    <xf numFmtId="0" fontId="6" fillId="0" borderId="11" xfId="0" applyFont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6" fillId="0" borderId="36" xfId="0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6" fillId="0" borderId="38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 shrinkToFit="1"/>
    </xf>
    <xf numFmtId="1" fontId="1" fillId="2" borderId="44" xfId="0" applyNumberFormat="1" applyFont="1" applyFill="1" applyBorder="1" applyAlignment="1">
      <alignment horizontal="center" vertical="center" shrinkToFit="1"/>
    </xf>
    <xf numFmtId="0" fontId="6" fillId="0" borderId="38" xfId="0" applyFont="1" applyFill="1" applyBorder="1"/>
    <xf numFmtId="0" fontId="6" fillId="0" borderId="34" xfId="0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 shrinkToFit="1"/>
    </xf>
    <xf numFmtId="0" fontId="6" fillId="0" borderId="18" xfId="0" applyFont="1" applyBorder="1"/>
    <xf numFmtId="0" fontId="6" fillId="0" borderId="29" xfId="0" applyFont="1" applyBorder="1"/>
    <xf numFmtId="0" fontId="6" fillId="0" borderId="31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6" xfId="0" applyFont="1" applyBorder="1" applyAlignment="1">
      <alignment vertical="center" wrapText="1"/>
    </xf>
    <xf numFmtId="0" fontId="6" fillId="0" borderId="45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6" fillId="0" borderId="7" xfId="0" applyFont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shrinkToFit="1"/>
    </xf>
    <xf numFmtId="49" fontId="1" fillId="3" borderId="26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49" xfId="0" applyFont="1" applyBorder="1"/>
    <xf numFmtId="49" fontId="6" fillId="0" borderId="32" xfId="0" applyNumberFormat="1" applyFont="1" applyBorder="1" applyAlignment="1">
      <alignment horizontal="center" vertical="center" shrinkToFit="1"/>
    </xf>
    <xf numFmtId="0" fontId="6" fillId="0" borderId="43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4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5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4" xfId="0" applyFont="1" applyFill="1" applyBorder="1"/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8" xfId="0" applyFont="1" applyFill="1" applyBorder="1"/>
    <xf numFmtId="0" fontId="12" fillId="5" borderId="0" xfId="0" applyFont="1" applyFill="1"/>
    <xf numFmtId="0" fontId="12" fillId="5" borderId="56" xfId="0" applyFont="1" applyFill="1" applyBorder="1"/>
    <xf numFmtId="0" fontId="12" fillId="5" borderId="20" xfId="0" applyFont="1" applyFill="1" applyBorder="1"/>
    <xf numFmtId="0" fontId="12" fillId="5" borderId="57" xfId="0" applyFont="1" applyFill="1" applyBorder="1"/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29" xfId="0" applyFont="1" applyFill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3" xfId="0" applyFont="1" applyFill="1" applyBorder="1"/>
    <xf numFmtId="0" fontId="6" fillId="0" borderId="3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29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3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1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/>
    <xf numFmtId="0" fontId="6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14" fillId="0" borderId="4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1" fillId="0" borderId="0" xfId="0" applyFont="1" applyAlignment="1">
      <alignment vertical="center"/>
    </xf>
    <xf numFmtId="0" fontId="6" fillId="0" borderId="6" xfId="0" applyFont="1" applyFill="1" applyBorder="1" applyAlignment="1">
      <alignment vertical="center" wrapText="1"/>
    </xf>
    <xf numFmtId="49" fontId="16" fillId="0" borderId="18" xfId="1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 wrapText="1"/>
    </xf>
    <xf numFmtId="49" fontId="16" fillId="0" borderId="17" xfId="1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0" xfId="0" applyFont="1" applyFill="1" applyBorder="1"/>
    <xf numFmtId="49" fontId="6" fillId="0" borderId="34" xfId="0" applyNumberFormat="1" applyFont="1" applyFill="1" applyBorder="1" applyAlignment="1">
      <alignment horizontal="center" vertical="center" shrinkToFit="1"/>
    </xf>
    <xf numFmtId="0" fontId="6" fillId="7" borderId="52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shrinkToFit="1"/>
    </xf>
    <xf numFmtId="0" fontId="14" fillId="0" borderId="60" xfId="0" applyFont="1" applyFill="1" applyBorder="1" applyAlignment="1">
      <alignment horizontal="center"/>
    </xf>
    <xf numFmtId="0" fontId="14" fillId="0" borderId="64" xfId="0" applyFont="1" applyFill="1" applyBorder="1" applyAlignment="1">
      <alignment horizontal="center"/>
    </xf>
    <xf numFmtId="0" fontId="14" fillId="0" borderId="65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0" fontId="20" fillId="0" borderId="0" xfId="0" applyFont="1" applyFill="1"/>
    <xf numFmtId="0" fontId="12" fillId="0" borderId="43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34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 shrinkToFit="1"/>
    </xf>
    <xf numFmtId="0" fontId="6" fillId="7" borderId="6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57" xfId="0" applyFont="1" applyFill="1" applyBorder="1"/>
    <xf numFmtId="0" fontId="21" fillId="0" borderId="18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/>
    <xf numFmtId="0" fontId="6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7" borderId="70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1" fontId="1" fillId="8" borderId="22" xfId="0" applyNumberFormat="1" applyFont="1" applyFill="1" applyBorder="1" applyAlignment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1" fillId="8" borderId="52" xfId="0" applyFont="1" applyFill="1" applyBorder="1" applyAlignment="1" applyProtection="1">
      <alignment horizontal="center" vertical="center"/>
    </xf>
    <xf numFmtId="0" fontId="1" fillId="8" borderId="44" xfId="0" applyFont="1" applyFill="1" applyBorder="1" applyAlignment="1" applyProtection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shrinkToFit="1"/>
    </xf>
    <xf numFmtId="0" fontId="21" fillId="0" borderId="3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/>
    </xf>
    <xf numFmtId="0" fontId="21" fillId="0" borderId="18" xfId="0" applyFont="1" applyFill="1" applyBorder="1" applyAlignment="1">
      <alignment vertical="center" wrapText="1"/>
    </xf>
    <xf numFmtId="0" fontId="21" fillId="0" borderId="18" xfId="0" applyFont="1" applyBorder="1"/>
    <xf numFmtId="0" fontId="6" fillId="0" borderId="60" xfId="0" applyFont="1" applyFill="1" applyBorder="1" applyAlignment="1">
      <alignment horizontal="left" vertical="center"/>
    </xf>
    <xf numFmtId="49" fontId="6" fillId="0" borderId="6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7" borderId="76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21" fillId="0" borderId="6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3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1" fontId="22" fillId="7" borderId="22" xfId="0" applyNumberFormat="1" applyFont="1" applyFill="1" applyBorder="1" applyAlignment="1">
      <alignment horizontal="center" vertical="center"/>
    </xf>
    <xf numFmtId="1" fontId="22" fillId="7" borderId="26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/>
    <xf numFmtId="0" fontId="21" fillId="0" borderId="43" xfId="0" applyFont="1" applyFill="1" applyBorder="1"/>
    <xf numFmtId="0" fontId="21" fillId="0" borderId="6" xfId="0" applyFont="1" applyFill="1" applyBorder="1"/>
    <xf numFmtId="0" fontId="21" fillId="0" borderId="11" xfId="0" applyFont="1" applyFill="1" applyBorder="1"/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8" fillId="0" borderId="0" xfId="0" applyFont="1" applyFill="1" applyAlignment="1"/>
    <xf numFmtId="0" fontId="20" fillId="0" borderId="0" xfId="0" applyFont="1" applyFill="1" applyBorder="1"/>
    <xf numFmtId="0" fontId="20" fillId="0" borderId="0" xfId="0" applyFont="1"/>
    <xf numFmtId="0" fontId="11" fillId="0" borderId="0" xfId="0" applyFont="1" applyFill="1" applyBorder="1"/>
    <xf numFmtId="0" fontId="21" fillId="0" borderId="6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74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vertical="center"/>
    </xf>
    <xf numFmtId="0" fontId="21" fillId="0" borderId="60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 wrapText="1"/>
    </xf>
    <xf numFmtId="0" fontId="21" fillId="0" borderId="18" xfId="0" applyFont="1" applyFill="1" applyBorder="1"/>
    <xf numFmtId="0" fontId="21" fillId="0" borderId="31" xfId="0" applyFont="1" applyBorder="1"/>
    <xf numFmtId="0" fontId="21" fillId="0" borderId="16" xfId="0" applyFont="1" applyFill="1" applyBorder="1" applyAlignment="1">
      <alignment vertical="center" wrapText="1"/>
    </xf>
    <xf numFmtId="0" fontId="21" fillId="0" borderId="37" xfId="0" applyFont="1" applyBorder="1"/>
    <xf numFmtId="0" fontId="21" fillId="0" borderId="38" xfId="0" applyFont="1" applyBorder="1"/>
    <xf numFmtId="0" fontId="6" fillId="0" borderId="75" xfId="0" applyFont="1" applyBorder="1"/>
    <xf numFmtId="0" fontId="21" fillId="0" borderId="41" xfId="0" applyFont="1" applyFill="1" applyBorder="1"/>
    <xf numFmtId="0" fontId="21" fillId="0" borderId="38" xfId="0" applyFont="1" applyBorder="1" applyAlignment="1">
      <alignment horizontal="left" vertical="center"/>
    </xf>
    <xf numFmtId="0" fontId="21" fillId="0" borderId="41" xfId="0" applyFont="1" applyBorder="1"/>
    <xf numFmtId="0" fontId="21" fillId="0" borderId="66" xfId="0" applyFont="1" applyBorder="1"/>
    <xf numFmtId="0" fontId="6" fillId="0" borderId="75" xfId="0" applyFont="1" applyFill="1" applyBorder="1" applyAlignment="1">
      <alignment wrapText="1"/>
    </xf>
    <xf numFmtId="0" fontId="12" fillId="0" borderId="18" xfId="0" applyFont="1" applyFill="1" applyBorder="1" applyAlignment="1">
      <alignment vertical="center"/>
    </xf>
    <xf numFmtId="0" fontId="12" fillId="5" borderId="2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8" fillId="0" borderId="16" xfId="0" applyFont="1" applyFill="1" applyBorder="1" applyAlignment="1">
      <alignment horizontal="left" vertical="center" shrinkToFit="1"/>
    </xf>
    <xf numFmtId="0" fontId="28" fillId="0" borderId="29" xfId="0" applyFont="1" applyFill="1" applyBorder="1" applyAlignment="1">
      <alignment horizontal="left" vertical="center" shrinkToFit="1"/>
    </xf>
    <xf numFmtId="0" fontId="21" fillId="0" borderId="75" xfId="0" applyFont="1" applyFill="1" applyBorder="1" applyAlignment="1">
      <alignment vertical="center"/>
    </xf>
    <xf numFmtId="0" fontId="21" fillId="0" borderId="74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6" fillId="0" borderId="63" xfId="0" applyFont="1" applyFill="1" applyBorder="1" applyAlignment="1">
      <alignment horizontal="left" vertical="center" shrinkToFit="1"/>
    </xf>
    <xf numFmtId="0" fontId="6" fillId="0" borderId="53" xfId="0" applyFont="1" applyFill="1" applyBorder="1" applyAlignment="1">
      <alignment horizontal="left" vertical="center"/>
    </xf>
    <xf numFmtId="0" fontId="6" fillId="12" borderId="18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vertical="center" wrapText="1"/>
    </xf>
    <xf numFmtId="0" fontId="6" fillId="12" borderId="31" xfId="0" applyFont="1" applyFill="1" applyBorder="1" applyAlignment="1">
      <alignment vertical="center" wrapText="1"/>
    </xf>
    <xf numFmtId="0" fontId="21" fillId="12" borderId="18" xfId="0" applyFont="1" applyFill="1" applyBorder="1"/>
    <xf numFmtId="0" fontId="6" fillId="12" borderId="18" xfId="0" applyFont="1" applyFill="1" applyBorder="1" applyAlignment="1">
      <alignment vertical="center" wrapText="1"/>
    </xf>
    <xf numFmtId="0" fontId="6" fillId="12" borderId="18" xfId="0" applyFont="1" applyFill="1" applyBorder="1"/>
    <xf numFmtId="0" fontId="6" fillId="12" borderId="29" xfId="0" applyFont="1" applyFill="1" applyBorder="1" applyAlignment="1">
      <alignment horizontal="left" vertical="center"/>
    </xf>
    <xf numFmtId="0" fontId="21" fillId="12" borderId="64" xfId="0" applyFont="1" applyFill="1" applyBorder="1" applyAlignment="1">
      <alignment vertical="center"/>
    </xf>
    <xf numFmtId="0" fontId="6" fillId="12" borderId="14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left" vertical="center" shrinkToFit="1"/>
    </xf>
    <xf numFmtId="0" fontId="12" fillId="5" borderId="18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left" vertical="center" shrinkToFit="1"/>
    </xf>
    <xf numFmtId="0" fontId="12" fillId="5" borderId="17" xfId="0" applyFont="1" applyFill="1" applyBorder="1" applyAlignment="1">
      <alignment vertical="center"/>
    </xf>
    <xf numFmtId="0" fontId="12" fillId="5" borderId="25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vertical="center" wrapText="1"/>
    </xf>
    <xf numFmtId="0" fontId="12" fillId="5" borderId="17" xfId="0" applyFont="1" applyFill="1" applyBorder="1"/>
    <xf numFmtId="0" fontId="14" fillId="0" borderId="6" xfId="0" applyFont="1" applyFill="1" applyBorder="1" applyAlignment="1">
      <alignment horizontal="center" vertical="center"/>
    </xf>
    <xf numFmtId="0" fontId="6" fillId="12" borderId="37" xfId="0" applyFont="1" applyFill="1" applyBorder="1"/>
    <xf numFmtId="0" fontId="6" fillId="12" borderId="75" xfId="0" applyFont="1" applyFill="1" applyBorder="1"/>
    <xf numFmtId="0" fontId="21" fillId="12" borderId="38" xfId="0" applyFont="1" applyFill="1" applyBorder="1"/>
    <xf numFmtId="0" fontId="6" fillId="12" borderId="38" xfId="0" applyFont="1" applyFill="1" applyBorder="1"/>
    <xf numFmtId="0" fontId="6" fillId="0" borderId="75" xfId="0" applyFont="1" applyBorder="1" applyAlignment="1">
      <alignment wrapText="1"/>
    </xf>
    <xf numFmtId="0" fontId="6" fillId="0" borderId="37" xfId="0" applyFont="1" applyBorder="1"/>
    <xf numFmtId="0" fontId="21" fillId="12" borderId="75" xfId="0" applyFont="1" applyFill="1" applyBorder="1"/>
    <xf numFmtId="0" fontId="21" fillId="0" borderId="38" xfId="0" applyFont="1" applyFill="1" applyBorder="1"/>
    <xf numFmtId="0" fontId="6" fillId="0" borderId="38" xfId="0" applyFont="1" applyFill="1" applyBorder="1" applyAlignment="1">
      <alignment horizontal="left" vertical="center"/>
    </xf>
    <xf numFmtId="0" fontId="6" fillId="0" borderId="38" xfId="0" applyFont="1" applyBorder="1" applyAlignment="1">
      <alignment wrapText="1"/>
    </xf>
    <xf numFmtId="0" fontId="6" fillId="0" borderId="38" xfId="0" applyFont="1" applyBorder="1"/>
    <xf numFmtId="0" fontId="21" fillId="0" borderId="37" xfId="0" applyFont="1" applyFill="1" applyBorder="1"/>
    <xf numFmtId="0" fontId="21" fillId="12" borderId="41" xfId="0" applyFont="1" applyFill="1" applyBorder="1"/>
    <xf numFmtId="0" fontId="14" fillId="0" borderId="42" xfId="0" applyFont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left" vertical="center"/>
    </xf>
    <xf numFmtId="0" fontId="6" fillId="0" borderId="26" xfId="0" applyFont="1" applyFill="1" applyBorder="1" applyAlignment="1">
      <alignment vertical="center" wrapText="1"/>
    </xf>
    <xf numFmtId="0" fontId="12" fillId="0" borderId="38" xfId="0" applyFont="1" applyBorder="1"/>
    <xf numFmtId="0" fontId="21" fillId="0" borderId="41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vertical="center" wrapText="1"/>
    </xf>
    <xf numFmtId="0" fontId="6" fillId="0" borderId="41" xfId="0" applyFont="1" applyBorder="1"/>
    <xf numFmtId="0" fontId="1" fillId="8" borderId="76" xfId="0" applyFont="1" applyFill="1" applyBorder="1" applyAlignment="1" applyProtection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23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17" fillId="4" borderId="68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/>
    </xf>
    <xf numFmtId="0" fontId="24" fillId="4" borderId="50" xfId="0" applyFont="1" applyFill="1" applyBorder="1" applyAlignment="1">
      <alignment horizontal="center"/>
    </xf>
    <xf numFmtId="0" fontId="24" fillId="4" borderId="67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/>
    </xf>
    <xf numFmtId="0" fontId="10" fillId="4" borderId="6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/>
    </xf>
    <xf numFmtId="0" fontId="17" fillId="4" borderId="50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22" fillId="9" borderId="22" xfId="0" applyFont="1" applyFill="1" applyBorder="1" applyAlignment="1">
      <alignment horizontal="center" vertical="center"/>
    </xf>
    <xf numFmtId="0" fontId="22" fillId="9" borderId="50" xfId="0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0" fontId="27" fillId="10" borderId="50" xfId="0" applyFont="1" applyFill="1" applyBorder="1" applyAlignment="1">
      <alignment horizontal="center" vertical="center"/>
    </xf>
    <xf numFmtId="0" fontId="27" fillId="10" borderId="48" xfId="0" applyFont="1" applyFill="1" applyBorder="1" applyAlignment="1">
      <alignment horizontal="center" vertical="center"/>
    </xf>
    <xf numFmtId="0" fontId="27" fillId="10" borderId="47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27" fillId="10" borderId="68" xfId="0" applyFont="1" applyFill="1" applyBorder="1" applyAlignment="1">
      <alignment horizontal="center" vertical="center"/>
    </xf>
    <xf numFmtId="0" fontId="27" fillId="10" borderId="63" xfId="0" applyFont="1" applyFill="1" applyBorder="1" applyAlignment="1">
      <alignment horizontal="center" vertical="center"/>
    </xf>
    <xf numFmtId="0" fontId="27" fillId="10" borderId="61" xfId="0" applyFont="1" applyFill="1" applyBorder="1" applyAlignment="1">
      <alignment horizontal="center" vertical="center"/>
    </xf>
    <xf numFmtId="0" fontId="27" fillId="10" borderId="62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9" borderId="61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24" fillId="10" borderId="22" xfId="0" applyFont="1" applyFill="1" applyBorder="1" applyAlignment="1">
      <alignment horizontal="center" vertical="center"/>
    </xf>
    <xf numFmtId="0" fontId="24" fillId="10" borderId="50" xfId="0" applyFont="1" applyFill="1" applyBorder="1" applyAlignment="1">
      <alignment horizontal="center" vertical="center"/>
    </xf>
    <xf numFmtId="0" fontId="24" fillId="10" borderId="48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0" fillId="12" borderId="80" xfId="3" applyFont="1" applyFill="1" applyBorder="1" applyAlignment="1">
      <alignment vertical="center" wrapText="1"/>
    </xf>
    <xf numFmtId="0" fontId="6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Fill="1" applyBorder="1" applyAlignment="1">
      <alignment horizontal="left" vertical="center" wrapText="1"/>
    </xf>
    <xf numFmtId="0" fontId="6" fillId="0" borderId="38" xfId="0" applyFont="1" applyBorder="1" applyAlignment="1">
      <alignment horizontal="left"/>
    </xf>
    <xf numFmtId="0" fontId="21" fillId="0" borderId="34" xfId="0" applyFont="1" applyFill="1" applyBorder="1"/>
    <xf numFmtId="0" fontId="6" fillId="0" borderId="18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36" xfId="0" applyFont="1" applyFill="1" applyBorder="1" applyAlignment="1">
      <alignment horizontal="left" vertical="center" shrinkToFit="1"/>
    </xf>
    <xf numFmtId="0" fontId="6" fillId="0" borderId="36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shrinkToFit="1"/>
    </xf>
    <xf numFmtId="0" fontId="6" fillId="13" borderId="47" xfId="0" applyFont="1" applyFill="1" applyBorder="1" applyAlignment="1">
      <alignment vertical="center"/>
    </xf>
    <xf numFmtId="0" fontId="6" fillId="13" borderId="67" xfId="0" applyFont="1" applyFill="1" applyBorder="1" applyAlignment="1">
      <alignment vertical="center"/>
    </xf>
    <xf numFmtId="0" fontId="6" fillId="13" borderId="49" xfId="0" applyFont="1" applyFill="1" applyBorder="1" applyAlignment="1">
      <alignment vertical="center"/>
    </xf>
    <xf numFmtId="0" fontId="6" fillId="13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left" vertical="center" shrinkToFit="1"/>
    </xf>
    <xf numFmtId="0" fontId="6" fillId="0" borderId="74" xfId="0" applyFont="1" applyFill="1" applyBorder="1" applyAlignment="1">
      <alignment vertical="center"/>
    </xf>
    <xf numFmtId="0" fontId="6" fillId="13" borderId="63" xfId="0" applyFont="1" applyFill="1" applyBorder="1" applyAlignment="1">
      <alignment vertical="center"/>
    </xf>
    <xf numFmtId="0" fontId="6" fillId="13" borderId="61" xfId="0" applyFont="1" applyFill="1" applyBorder="1" applyAlignment="1">
      <alignment vertical="center"/>
    </xf>
    <xf numFmtId="0" fontId="6" fillId="0" borderId="57" xfId="0" applyFont="1" applyFill="1" applyBorder="1" applyAlignment="1">
      <alignment horizontal="center" vertical="center"/>
    </xf>
  </cellXfs>
  <cellStyles count="4">
    <cellStyle name="Bevitel" xfId="3" builtinId="20"/>
    <cellStyle name="Jó" xfId="1" builtinId="26"/>
    <cellStyle name="Normál" xfId="0" builtinId="0"/>
    <cellStyle name="Normál 2" xfId="2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69"/>
  <sheetViews>
    <sheetView tabSelected="1" topLeftCell="A106" zoomScale="80" zoomScaleNormal="80" zoomScaleSheetLayoutView="75" workbookViewId="0">
      <selection activeCell="A127" sqref="A127"/>
    </sheetView>
  </sheetViews>
  <sheetFormatPr defaultRowHeight="12.75" x14ac:dyDescent="0.2"/>
  <cols>
    <col min="1" max="1" width="20.140625" style="33" customWidth="1"/>
    <col min="2" max="3" width="69.28515625" style="17" customWidth="1"/>
    <col min="4" max="4" width="24.7109375" style="29" customWidth="1"/>
    <col min="5" max="5" width="5.5703125" style="18" customWidth="1"/>
    <col min="6" max="6" width="5.140625" style="18" customWidth="1"/>
    <col min="7" max="7" width="5.28515625" style="18" bestFit="1" customWidth="1"/>
    <col min="8" max="8" width="5.140625" style="18" customWidth="1"/>
    <col min="9" max="9" width="5.85546875" style="18" customWidth="1"/>
    <col min="10" max="10" width="3.42578125" style="18" bestFit="1" customWidth="1"/>
    <col min="11" max="11" width="5.28515625" style="18" bestFit="1" customWidth="1"/>
    <col min="12" max="12" width="5.140625" style="18" customWidth="1"/>
    <col min="13" max="13" width="4.7109375" style="18" customWidth="1"/>
    <col min="14" max="14" width="3.28515625" style="18" customWidth="1"/>
    <col min="15" max="15" width="5.28515625" style="18" bestFit="1" customWidth="1"/>
    <col min="16" max="16" width="5.140625" style="18" customWidth="1"/>
    <col min="17" max="17" width="4.28515625" style="18" customWidth="1"/>
    <col min="18" max="18" width="3.28515625" style="18" customWidth="1"/>
    <col min="19" max="19" width="5.28515625" style="18" bestFit="1" customWidth="1"/>
    <col min="20" max="20" width="5.140625" style="18" customWidth="1"/>
    <col min="21" max="21" width="5.28515625" style="18" bestFit="1" customWidth="1"/>
    <col min="22" max="22" width="3.28515625" style="18" customWidth="1"/>
    <col min="23" max="23" width="5.28515625" style="18" bestFit="1" customWidth="1"/>
    <col min="24" max="24" width="5.140625" style="18" customWidth="1"/>
    <col min="25" max="25" width="4.5703125" style="18" customWidth="1"/>
    <col min="26" max="26" width="3.42578125" style="18" bestFit="1" customWidth="1"/>
    <col min="27" max="27" width="5.28515625" style="18" bestFit="1" customWidth="1"/>
    <col min="28" max="28" width="5.140625" style="18" customWidth="1"/>
    <col min="29" max="29" width="48.140625" style="50" customWidth="1"/>
    <col min="30" max="30" width="36.28515625" style="8" customWidth="1"/>
    <col min="31" max="16384" width="9.140625" style="8"/>
  </cols>
  <sheetData>
    <row r="1" spans="1:36" ht="18" x14ac:dyDescent="0.2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</row>
    <row r="2" spans="1:36" s="113" customFormat="1" ht="18" x14ac:dyDescent="0.2">
      <c r="A2" s="502" t="s">
        <v>22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</row>
    <row r="3" spans="1:36" s="113" customFormat="1" ht="15.75" x14ac:dyDescent="0.2">
      <c r="A3" s="503" t="s">
        <v>334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</row>
    <row r="4" spans="1:36" s="114" customFormat="1" ht="15" x14ac:dyDescent="0.2">
      <c r="A4" s="504" t="s">
        <v>194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</row>
    <row r="5" spans="1:36" ht="14.25" x14ac:dyDescent="0.2">
      <c r="A5" s="505" t="s">
        <v>335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505"/>
      <c r="X5" s="505"/>
      <c r="Y5" s="505"/>
      <c r="Z5" s="505"/>
      <c r="AA5" s="505"/>
      <c r="AB5" s="505"/>
      <c r="AC5" s="505"/>
      <c r="AD5" s="505"/>
    </row>
    <row r="7" spans="1:36" ht="13.5" thickBot="1" x14ac:dyDescent="0.25">
      <c r="E7" s="27"/>
      <c r="F7" s="27"/>
      <c r="G7" s="27"/>
      <c r="H7" s="27"/>
      <c r="I7" s="128"/>
      <c r="J7" s="128"/>
      <c r="K7" s="27"/>
      <c r="L7" s="27"/>
    </row>
    <row r="8" spans="1:36" ht="15" thickBot="1" x14ac:dyDescent="0.25">
      <c r="A8" s="10"/>
      <c r="B8" s="116" t="s">
        <v>16</v>
      </c>
      <c r="C8" s="116"/>
      <c r="D8" s="118" t="s">
        <v>71</v>
      </c>
      <c r="E8" s="288"/>
      <c r="F8" s="289"/>
      <c r="G8" s="112"/>
      <c r="H8" s="111"/>
      <c r="I8" s="112"/>
      <c r="J8" s="112"/>
      <c r="K8" s="111"/>
      <c r="L8" s="11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51"/>
      <c r="AD8" s="10"/>
      <c r="AE8" s="10"/>
      <c r="AF8" s="10"/>
      <c r="AG8" s="10"/>
      <c r="AH8" s="10"/>
      <c r="AI8" s="10"/>
      <c r="AJ8" s="10"/>
    </row>
    <row r="9" spans="1:36" ht="14.25" x14ac:dyDescent="0.2">
      <c r="A9" s="10"/>
      <c r="B9" s="115" t="s">
        <v>125</v>
      </c>
      <c r="C9" s="406"/>
      <c r="D9" s="117">
        <f>D44</f>
        <v>22</v>
      </c>
      <c r="E9" s="240"/>
      <c r="F9" s="240"/>
      <c r="G9" s="112"/>
      <c r="H9" s="111"/>
      <c r="I9" s="27"/>
      <c r="J9" s="27"/>
      <c r="K9" s="111"/>
      <c r="L9" s="111"/>
      <c r="M9" s="254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51"/>
      <c r="AD9" s="10"/>
      <c r="AE9" s="10"/>
      <c r="AF9" s="10"/>
      <c r="AG9" s="10"/>
      <c r="AH9" s="10"/>
      <c r="AI9" s="10"/>
      <c r="AJ9" s="10"/>
    </row>
    <row r="10" spans="1:36" ht="14.25" x14ac:dyDescent="0.2">
      <c r="A10" s="10"/>
      <c r="B10" s="84" t="s">
        <v>126</v>
      </c>
      <c r="C10" s="407"/>
      <c r="D10" s="85">
        <f>SUM(D55)</f>
        <v>37</v>
      </c>
      <c r="E10" s="240"/>
      <c r="F10" s="240"/>
      <c r="G10" s="112"/>
      <c r="H10" s="111"/>
      <c r="I10" s="27"/>
      <c r="J10" s="27"/>
      <c r="K10" s="111"/>
      <c r="L10" s="111"/>
      <c r="M10" s="254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51"/>
      <c r="AD10" s="10"/>
      <c r="AE10" s="10"/>
      <c r="AF10" s="10"/>
      <c r="AG10" s="10"/>
      <c r="AH10" s="10"/>
      <c r="AI10" s="10"/>
      <c r="AJ10" s="10"/>
    </row>
    <row r="11" spans="1:36" ht="14.25" x14ac:dyDescent="0.2">
      <c r="A11" s="10"/>
      <c r="B11" s="84" t="s">
        <v>127</v>
      </c>
      <c r="C11" s="407"/>
      <c r="D11" s="85">
        <f>SUM(D102)</f>
        <v>63</v>
      </c>
      <c r="E11" s="240"/>
      <c r="F11" s="240"/>
      <c r="G11" s="112"/>
      <c r="H11" s="111"/>
      <c r="I11" s="27"/>
      <c r="J11" s="27"/>
      <c r="K11" s="111"/>
      <c r="L11" s="111"/>
      <c r="N11" s="24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51"/>
      <c r="AD11" s="10"/>
      <c r="AE11" s="10"/>
      <c r="AF11" s="10"/>
      <c r="AG11" s="10"/>
      <c r="AH11" s="10"/>
      <c r="AI11" s="10"/>
      <c r="AJ11" s="10"/>
    </row>
    <row r="12" spans="1:36" ht="14.25" x14ac:dyDescent="0.2">
      <c r="A12" s="10"/>
      <c r="B12" s="84" t="s">
        <v>128</v>
      </c>
      <c r="C12" s="407"/>
      <c r="D12" s="85">
        <f>D118</f>
        <v>31</v>
      </c>
      <c r="E12" s="240"/>
      <c r="F12" s="240"/>
      <c r="G12" s="112"/>
      <c r="H12" s="111"/>
      <c r="I12" s="27"/>
      <c r="J12" s="27"/>
      <c r="K12" s="111"/>
      <c r="L12" s="111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51"/>
      <c r="AD12" s="10"/>
      <c r="AE12" s="10"/>
      <c r="AF12" s="10"/>
      <c r="AG12" s="10"/>
      <c r="AH12" s="10"/>
      <c r="AI12" s="10"/>
      <c r="AJ12" s="10"/>
    </row>
    <row r="13" spans="1:36" ht="14.25" x14ac:dyDescent="0.2">
      <c r="A13" s="10"/>
      <c r="B13" s="69" t="s">
        <v>68</v>
      </c>
      <c r="C13" s="408"/>
      <c r="D13" s="85">
        <f>D149</f>
        <v>12</v>
      </c>
      <c r="E13" s="27"/>
      <c r="F13" s="27"/>
      <c r="G13" s="111"/>
      <c r="H13" s="111"/>
      <c r="I13" s="27"/>
      <c r="J13" s="111"/>
      <c r="K13" s="111"/>
      <c r="L13" s="111"/>
      <c r="M13" s="254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51"/>
      <c r="AD13" s="10"/>
      <c r="AE13" s="10"/>
      <c r="AF13" s="10"/>
      <c r="AG13" s="10"/>
      <c r="AH13" s="10"/>
      <c r="AI13" s="10"/>
      <c r="AJ13" s="10"/>
    </row>
    <row r="14" spans="1:36" ht="14.25" x14ac:dyDescent="0.2">
      <c r="A14" s="10"/>
      <c r="B14" s="69" t="s">
        <v>14</v>
      </c>
      <c r="C14" s="408"/>
      <c r="D14" s="85">
        <f>D128</f>
        <v>10</v>
      </c>
      <c r="E14" s="27"/>
      <c r="F14" s="27"/>
      <c r="G14" s="111"/>
      <c r="H14" s="111"/>
      <c r="I14" s="27"/>
      <c r="J14" s="111"/>
      <c r="K14" s="111"/>
      <c r="L14" s="111"/>
      <c r="M14" s="25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51"/>
      <c r="AD14" s="10"/>
      <c r="AE14" s="10"/>
      <c r="AF14" s="10"/>
      <c r="AG14" s="10"/>
      <c r="AH14" s="10"/>
      <c r="AI14" s="10"/>
      <c r="AJ14" s="10"/>
    </row>
    <row r="15" spans="1:36" ht="15" thickBot="1" x14ac:dyDescent="0.25">
      <c r="A15" s="10"/>
      <c r="B15" s="69" t="s">
        <v>21</v>
      </c>
      <c r="C15" s="408"/>
      <c r="D15" s="85">
        <f>D131</f>
        <v>5</v>
      </c>
      <c r="E15" s="27"/>
      <c r="F15" s="240"/>
      <c r="G15" s="110"/>
      <c r="H15" s="111"/>
      <c r="I15" s="27"/>
      <c r="J15" s="240"/>
      <c r="K15" s="111"/>
      <c r="L15" s="111"/>
      <c r="M15" s="25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51"/>
      <c r="AD15" s="10"/>
      <c r="AE15" s="10"/>
      <c r="AF15" s="10"/>
      <c r="AG15" s="10"/>
      <c r="AH15" s="10"/>
      <c r="AI15" s="10"/>
      <c r="AJ15" s="10"/>
    </row>
    <row r="16" spans="1:36" ht="13.5" thickBot="1" x14ac:dyDescent="0.25">
      <c r="A16" s="17"/>
      <c r="B16" s="16" t="s">
        <v>72</v>
      </c>
      <c r="C16" s="409"/>
      <c r="D16" s="86">
        <f>SUM(D9:D11,D12:D15)</f>
        <v>180</v>
      </c>
      <c r="E16" s="17"/>
      <c r="F16" s="17"/>
      <c r="G16" s="17"/>
      <c r="H16" s="17"/>
      <c r="I16" s="212"/>
      <c r="J16" s="212"/>
      <c r="K16" s="212"/>
      <c r="L16" s="212"/>
      <c r="M16" s="212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D16" s="17"/>
      <c r="AE16" s="17"/>
      <c r="AF16" s="17"/>
      <c r="AG16" s="17"/>
      <c r="AH16" s="17"/>
      <c r="AI16" s="17"/>
      <c r="AJ16" s="33"/>
    </row>
    <row r="19" spans="1:30" ht="13.5" thickBot="1" x14ac:dyDescent="0.25"/>
    <row r="20" spans="1:30" s="1" customFormat="1" x14ac:dyDescent="0.2">
      <c r="A20" s="130" t="s">
        <v>11</v>
      </c>
      <c r="B20" s="130" t="s">
        <v>1</v>
      </c>
      <c r="C20" s="399"/>
      <c r="D20" s="494" t="s">
        <v>13</v>
      </c>
      <c r="E20" s="497" t="s">
        <v>2</v>
      </c>
      <c r="F20" s="498"/>
      <c r="G20" s="498"/>
      <c r="H20" s="499"/>
      <c r="I20" s="497" t="s">
        <v>6</v>
      </c>
      <c r="J20" s="498"/>
      <c r="K20" s="498"/>
      <c r="L20" s="499"/>
      <c r="M20" s="497" t="s">
        <v>7</v>
      </c>
      <c r="N20" s="498"/>
      <c r="O20" s="498"/>
      <c r="P20" s="499"/>
      <c r="Q20" s="497" t="s">
        <v>8</v>
      </c>
      <c r="R20" s="498"/>
      <c r="S20" s="498"/>
      <c r="T20" s="499"/>
      <c r="U20" s="497" t="s">
        <v>9</v>
      </c>
      <c r="V20" s="498"/>
      <c r="W20" s="498"/>
      <c r="X20" s="499"/>
      <c r="Y20" s="497" t="s">
        <v>10</v>
      </c>
      <c r="Z20" s="498"/>
      <c r="AA20" s="498"/>
      <c r="AB20" s="499"/>
      <c r="AC20" s="571" t="s">
        <v>323</v>
      </c>
      <c r="AD20" s="491" t="s">
        <v>78</v>
      </c>
    </row>
    <row r="21" spans="1:30" s="1" customFormat="1" x14ac:dyDescent="0.2">
      <c r="A21" s="131"/>
      <c r="B21" s="131"/>
      <c r="C21" s="400"/>
      <c r="D21" s="495"/>
      <c r="E21" s="500" t="s">
        <v>12</v>
      </c>
      <c r="F21" s="501"/>
      <c r="G21" s="11" t="s">
        <v>75</v>
      </c>
      <c r="H21" s="12" t="s">
        <v>5</v>
      </c>
      <c r="I21" s="500" t="s">
        <v>12</v>
      </c>
      <c r="J21" s="501"/>
      <c r="K21" s="11" t="s">
        <v>75</v>
      </c>
      <c r="L21" s="12" t="s">
        <v>5</v>
      </c>
      <c r="M21" s="500" t="s">
        <v>12</v>
      </c>
      <c r="N21" s="501"/>
      <c r="O21" s="11" t="s">
        <v>75</v>
      </c>
      <c r="P21" s="12" t="s">
        <v>5</v>
      </c>
      <c r="Q21" s="500" t="s">
        <v>12</v>
      </c>
      <c r="R21" s="501"/>
      <c r="S21" s="11" t="s">
        <v>75</v>
      </c>
      <c r="T21" s="12" t="s">
        <v>5</v>
      </c>
      <c r="U21" s="500" t="s">
        <v>12</v>
      </c>
      <c r="V21" s="501"/>
      <c r="W21" s="11" t="s">
        <v>75</v>
      </c>
      <c r="X21" s="12" t="s">
        <v>5</v>
      </c>
      <c r="Y21" s="500" t="s">
        <v>12</v>
      </c>
      <c r="Z21" s="501"/>
      <c r="AA21" s="11" t="s">
        <v>75</v>
      </c>
      <c r="AB21" s="12" t="s">
        <v>5</v>
      </c>
      <c r="AC21" s="572"/>
      <c r="AD21" s="492"/>
    </row>
    <row r="22" spans="1:30" s="1" customFormat="1" ht="13.5" thickBot="1" x14ac:dyDescent="0.25">
      <c r="A22" s="132"/>
      <c r="B22" s="132"/>
      <c r="C22" s="401"/>
      <c r="D22" s="496"/>
      <c r="E22" s="13" t="s">
        <v>3</v>
      </c>
      <c r="F22" s="14" t="s">
        <v>4</v>
      </c>
      <c r="G22" s="14"/>
      <c r="H22" s="15"/>
      <c r="I22" s="14" t="s">
        <v>3</v>
      </c>
      <c r="J22" s="14" t="s">
        <v>4</v>
      </c>
      <c r="K22" s="14"/>
      <c r="L22" s="15"/>
      <c r="M22" s="14" t="s">
        <v>3</v>
      </c>
      <c r="N22" s="14" t="s">
        <v>4</v>
      </c>
      <c r="O22" s="14"/>
      <c r="P22" s="15"/>
      <c r="Q22" s="14" t="s">
        <v>3</v>
      </c>
      <c r="R22" s="14" t="s">
        <v>4</v>
      </c>
      <c r="S22" s="14"/>
      <c r="T22" s="15"/>
      <c r="U22" s="14" t="s">
        <v>3</v>
      </c>
      <c r="V22" s="14" t="s">
        <v>4</v>
      </c>
      <c r="W22" s="14"/>
      <c r="X22" s="15"/>
      <c r="Y22" s="14" t="s">
        <v>3</v>
      </c>
      <c r="Z22" s="14" t="s">
        <v>4</v>
      </c>
      <c r="AA22" s="14"/>
      <c r="AB22" s="15"/>
      <c r="AC22" s="573"/>
      <c r="AD22" s="493"/>
    </row>
    <row r="23" spans="1:30" s="234" customFormat="1" ht="21" thickBot="1" x14ac:dyDescent="0.35">
      <c r="A23" s="512" t="s">
        <v>77</v>
      </c>
      <c r="B23" s="513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4"/>
    </row>
    <row r="24" spans="1:30" s="234" customFormat="1" ht="21" customHeight="1" thickBot="1" x14ac:dyDescent="0.35">
      <c r="A24" s="515" t="s">
        <v>18</v>
      </c>
      <c r="B24" s="516"/>
      <c r="C24" s="516"/>
      <c r="D24" s="516"/>
      <c r="E24" s="516"/>
      <c r="F24" s="516"/>
      <c r="G24" s="516"/>
      <c r="H24" s="516"/>
      <c r="I24" s="517"/>
      <c r="J24" s="517"/>
      <c r="K24" s="517"/>
      <c r="L24" s="517"/>
      <c r="M24" s="516"/>
      <c r="N24" s="516"/>
      <c r="O24" s="516"/>
      <c r="P24" s="516"/>
      <c r="Q24" s="517"/>
      <c r="R24" s="517"/>
      <c r="S24" s="517"/>
      <c r="T24" s="517"/>
      <c r="U24" s="516"/>
      <c r="V24" s="516"/>
      <c r="W24" s="516"/>
      <c r="X24" s="516"/>
      <c r="Y24" s="517"/>
      <c r="Z24" s="517"/>
      <c r="AA24" s="517"/>
      <c r="AB24" s="517"/>
      <c r="AC24" s="516"/>
      <c r="AD24" s="518"/>
    </row>
    <row r="25" spans="1:30" s="236" customFormat="1" ht="17.25" customHeight="1" thickBot="1" x14ac:dyDescent="0.3">
      <c r="A25" s="522" t="s">
        <v>193</v>
      </c>
      <c r="B25" s="523"/>
      <c r="C25" s="523"/>
      <c r="D25" s="523"/>
      <c r="E25" s="524"/>
      <c r="F25" s="524"/>
      <c r="G25" s="524"/>
      <c r="H25" s="524"/>
      <c r="I25" s="524"/>
      <c r="J25" s="524"/>
      <c r="K25" s="524"/>
      <c r="L25" s="524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523"/>
      <c r="X25" s="523"/>
      <c r="Y25" s="523"/>
      <c r="Z25" s="523"/>
      <c r="AA25" s="523"/>
      <c r="AB25" s="523"/>
      <c r="AC25" s="523"/>
      <c r="AD25" s="525"/>
    </row>
    <row r="26" spans="1:30" s="7" customFormat="1" ht="15.75" thickBot="1" x14ac:dyDescent="0.25">
      <c r="A26" s="527" t="s">
        <v>137</v>
      </c>
      <c r="B26" s="528"/>
      <c r="C26" s="528"/>
      <c r="D26" s="528"/>
      <c r="E26" s="528"/>
      <c r="F26" s="528"/>
      <c r="G26" s="528"/>
      <c r="H26" s="528"/>
      <c r="I26" s="530"/>
      <c r="J26" s="530"/>
      <c r="K26" s="530"/>
      <c r="L26" s="530"/>
      <c r="M26" s="528"/>
      <c r="N26" s="528"/>
      <c r="O26" s="528"/>
      <c r="P26" s="528"/>
      <c r="Q26" s="530"/>
      <c r="R26" s="530"/>
      <c r="S26" s="530"/>
      <c r="T26" s="530"/>
      <c r="U26" s="528"/>
      <c r="V26" s="528"/>
      <c r="W26" s="528"/>
      <c r="X26" s="528"/>
      <c r="Y26" s="530"/>
      <c r="Z26" s="530"/>
      <c r="AA26" s="530"/>
      <c r="AB26" s="530"/>
      <c r="AC26" s="528"/>
      <c r="AD26" s="532"/>
    </row>
    <row r="27" spans="1:30" s="7" customFormat="1" ht="14.1" customHeight="1" x14ac:dyDescent="0.2">
      <c r="A27" s="39" t="s">
        <v>307</v>
      </c>
      <c r="B27" s="359" t="s">
        <v>189</v>
      </c>
      <c r="C27" s="182" t="s">
        <v>298</v>
      </c>
      <c r="D27" s="249"/>
      <c r="E27" s="422">
        <v>0</v>
      </c>
      <c r="F27" s="423">
        <v>12</v>
      </c>
      <c r="G27" s="3" t="s">
        <v>74</v>
      </c>
      <c r="H27" s="43">
        <v>4</v>
      </c>
      <c r="I27" s="242"/>
      <c r="J27" s="243"/>
      <c r="K27" s="243"/>
      <c r="L27" s="157"/>
      <c r="M27" s="38"/>
      <c r="N27" s="170"/>
      <c r="O27" s="170"/>
      <c r="P27" s="171"/>
      <c r="Q27" s="169"/>
      <c r="R27" s="170"/>
      <c r="S27" s="170"/>
      <c r="T27" s="171"/>
      <c r="U27" s="169"/>
      <c r="V27" s="170"/>
      <c r="W27" s="170"/>
      <c r="X27" s="171"/>
      <c r="Y27" s="169"/>
      <c r="Z27" s="170"/>
      <c r="AA27" s="170"/>
      <c r="AB27" s="171"/>
      <c r="AC27" s="184" t="s">
        <v>20</v>
      </c>
      <c r="AD27" s="185" t="s">
        <v>188</v>
      </c>
    </row>
    <row r="28" spans="1:30" s="7" customFormat="1" ht="14.1" customHeight="1" x14ac:dyDescent="0.2">
      <c r="A28" s="188" t="s">
        <v>195</v>
      </c>
      <c r="B28" s="253" t="s">
        <v>79</v>
      </c>
      <c r="C28" s="175" t="s">
        <v>299</v>
      </c>
      <c r="D28" s="241"/>
      <c r="E28" s="172">
        <v>0</v>
      </c>
      <c r="F28" s="173">
        <v>16</v>
      </c>
      <c r="G28" s="173" t="s">
        <v>74</v>
      </c>
      <c r="H28" s="174">
        <v>5</v>
      </c>
      <c r="I28" s="172"/>
      <c r="J28" s="173"/>
      <c r="K28" s="173"/>
      <c r="L28" s="174"/>
      <c r="M28" s="101"/>
      <c r="N28" s="179"/>
      <c r="O28" s="179"/>
      <c r="P28" s="176"/>
      <c r="Q28" s="172"/>
      <c r="R28" s="173"/>
      <c r="S28" s="173"/>
      <c r="T28" s="174"/>
      <c r="U28" s="169"/>
      <c r="V28" s="170"/>
      <c r="W28" s="170"/>
      <c r="X28" s="171"/>
      <c r="Y28" s="172"/>
      <c r="Z28" s="173"/>
      <c r="AA28" s="173"/>
      <c r="AB28" s="174"/>
      <c r="AC28" s="468" t="s">
        <v>319</v>
      </c>
      <c r="AD28" s="322" t="s">
        <v>164</v>
      </c>
    </row>
    <row r="29" spans="1:30" s="7" customFormat="1" ht="14.1" customHeight="1" thickBot="1" x14ac:dyDescent="0.25">
      <c r="A29" s="188" t="s">
        <v>196</v>
      </c>
      <c r="B29" s="253" t="s">
        <v>129</v>
      </c>
      <c r="C29" s="253" t="s">
        <v>248</v>
      </c>
      <c r="D29" s="241"/>
      <c r="E29" s="59"/>
      <c r="F29" s="60"/>
      <c r="G29" s="60"/>
      <c r="H29" s="252"/>
      <c r="I29" s="251">
        <v>20</v>
      </c>
      <c r="J29" s="98">
        <v>0</v>
      </c>
      <c r="K29" s="35" t="s">
        <v>74</v>
      </c>
      <c r="L29" s="100">
        <v>5</v>
      </c>
      <c r="M29" s="38"/>
      <c r="N29" s="170"/>
      <c r="O29" s="170"/>
      <c r="P29" s="171"/>
      <c r="Q29" s="172"/>
      <c r="R29" s="173"/>
      <c r="S29" s="173"/>
      <c r="T29" s="174"/>
      <c r="U29" s="169"/>
      <c r="V29" s="170"/>
      <c r="W29" s="170"/>
      <c r="X29" s="171"/>
      <c r="Y29" s="172"/>
      <c r="Z29" s="173"/>
      <c r="AA29" s="173"/>
      <c r="AB29" s="174"/>
      <c r="AC29" s="181" t="s">
        <v>20</v>
      </c>
      <c r="AD29" s="90" t="s">
        <v>165</v>
      </c>
    </row>
    <row r="30" spans="1:30" s="7" customFormat="1" ht="14.1" customHeight="1" thickBot="1" x14ac:dyDescent="0.25">
      <c r="A30" s="510" t="s">
        <v>73</v>
      </c>
      <c r="B30" s="526"/>
      <c r="C30" s="403"/>
      <c r="D30" s="274">
        <f>SUM(H30,L30,P30,T30,X30,AB30)</f>
        <v>14</v>
      </c>
      <c r="E30" s="269">
        <f>SUM(E27:E29)</f>
        <v>0</v>
      </c>
      <c r="F30" s="229">
        <f>SUM(F27:F29)</f>
        <v>28</v>
      </c>
      <c r="G30" s="229"/>
      <c r="H30" s="270">
        <f>SUM(H27:H29)</f>
        <v>9</v>
      </c>
      <c r="I30" s="250">
        <f>SUM(I27:I29)</f>
        <v>20</v>
      </c>
      <c r="J30" s="250">
        <f>SUM(J27:J29)</f>
        <v>0</v>
      </c>
      <c r="K30" s="250"/>
      <c r="L30" s="271">
        <f>SUM(L27:L29)</f>
        <v>5</v>
      </c>
      <c r="M30" s="269">
        <f>SUM(M27:M29)</f>
        <v>0</v>
      </c>
      <c r="N30" s="229">
        <f>SUM(N27:N29)</f>
        <v>0</v>
      </c>
      <c r="O30" s="229"/>
      <c r="P30" s="270">
        <f>SUM(P27:P29)</f>
        <v>0</v>
      </c>
      <c r="Q30" s="229">
        <f>SUM(Q27:Q29)</f>
        <v>0</v>
      </c>
      <c r="R30" s="229">
        <f>SUM(R27:R29)</f>
        <v>0</v>
      </c>
      <c r="S30" s="229"/>
      <c r="T30" s="272">
        <f>SUM(T27:T29)</f>
        <v>0</v>
      </c>
      <c r="U30" s="269">
        <f>SUM(U27:U29)</f>
        <v>0</v>
      </c>
      <c r="V30" s="229">
        <f>SUM(V27:V29)</f>
        <v>0</v>
      </c>
      <c r="W30" s="229"/>
      <c r="X30" s="270">
        <f>SUM(X27:X29)</f>
        <v>0</v>
      </c>
      <c r="Y30" s="229">
        <f>SUM(Y27:Y29)</f>
        <v>0</v>
      </c>
      <c r="Z30" s="229">
        <f>SUM(Z27:Z29)</f>
        <v>0</v>
      </c>
      <c r="AA30" s="229"/>
      <c r="AB30" s="272">
        <f>SUM(AB27:AB29)</f>
        <v>0</v>
      </c>
      <c r="AC30" s="273"/>
      <c r="AD30" s="270"/>
    </row>
    <row r="31" spans="1:30" s="7" customFormat="1" ht="15.75" customHeight="1" thickBot="1" x14ac:dyDescent="0.25">
      <c r="A31" s="527" t="s">
        <v>80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B31" s="533"/>
      <c r="AC31" s="533"/>
      <c r="AD31" s="534"/>
    </row>
    <row r="32" spans="1:30" s="145" customFormat="1" ht="14.1" customHeight="1" x14ac:dyDescent="0.2">
      <c r="A32" s="441" t="s">
        <v>223</v>
      </c>
      <c r="B32" s="442" t="s">
        <v>81</v>
      </c>
      <c r="C32" s="443" t="s">
        <v>249</v>
      </c>
      <c r="D32" s="444"/>
      <c r="E32" s="445">
        <v>0</v>
      </c>
      <c r="F32" s="446">
        <v>12</v>
      </c>
      <c r="G32" s="447" t="s">
        <v>74</v>
      </c>
      <c r="H32" s="448">
        <v>0</v>
      </c>
      <c r="I32" s="449"/>
      <c r="J32" s="447"/>
      <c r="K32" s="447"/>
      <c r="L32" s="450"/>
      <c r="M32" s="451"/>
      <c r="N32" s="451"/>
      <c r="O32" s="452"/>
      <c r="P32" s="453"/>
      <c r="Q32" s="454"/>
      <c r="R32" s="452"/>
      <c r="S32" s="452"/>
      <c r="T32" s="455"/>
      <c r="U32" s="456"/>
      <c r="V32" s="452"/>
      <c r="W32" s="452"/>
      <c r="X32" s="453"/>
      <c r="Y32" s="454"/>
      <c r="Z32" s="452"/>
      <c r="AA32" s="452"/>
      <c r="AB32" s="455"/>
      <c r="AC32" s="457" t="s">
        <v>134</v>
      </c>
      <c r="AD32" s="458" t="s">
        <v>87</v>
      </c>
    </row>
    <row r="33" spans="1:30" s="145" customFormat="1" ht="14.1" customHeight="1" x14ac:dyDescent="0.2">
      <c r="A33" s="137" t="s">
        <v>197</v>
      </c>
      <c r="B33" s="237" t="s">
        <v>82</v>
      </c>
      <c r="C33" s="438" t="s">
        <v>250</v>
      </c>
      <c r="D33" s="397"/>
      <c r="E33" s="138">
        <v>0</v>
      </c>
      <c r="F33" s="328">
        <v>12</v>
      </c>
      <c r="G33" s="329" t="s">
        <v>74</v>
      </c>
      <c r="H33" s="330">
        <v>0</v>
      </c>
      <c r="I33" s="331"/>
      <c r="J33" s="329"/>
      <c r="K33" s="329"/>
      <c r="L33" s="332"/>
      <c r="M33" s="333"/>
      <c r="N33" s="333"/>
      <c r="O33" s="139"/>
      <c r="P33" s="140"/>
      <c r="Q33" s="141"/>
      <c r="R33" s="139"/>
      <c r="S33" s="139"/>
      <c r="T33" s="142"/>
      <c r="U33" s="143"/>
      <c r="V33" s="139"/>
      <c r="W33" s="139"/>
      <c r="X33" s="140"/>
      <c r="Y33" s="141"/>
      <c r="Z33" s="139"/>
      <c r="AA33" s="139"/>
      <c r="AB33" s="142"/>
      <c r="AC33" s="439" t="s">
        <v>134</v>
      </c>
      <c r="AD33" s="144" t="s">
        <v>87</v>
      </c>
    </row>
    <row r="34" spans="1:30" s="145" customFormat="1" ht="14.1" customHeight="1" x14ac:dyDescent="0.2">
      <c r="A34" s="137" t="s">
        <v>198</v>
      </c>
      <c r="B34" s="237" t="s">
        <v>83</v>
      </c>
      <c r="C34" s="438" t="s">
        <v>251</v>
      </c>
      <c r="D34" s="397" t="s">
        <v>82</v>
      </c>
      <c r="E34" s="138"/>
      <c r="F34" s="328"/>
      <c r="G34" s="328"/>
      <c r="H34" s="334"/>
      <c r="I34" s="331">
        <v>0</v>
      </c>
      <c r="J34" s="329">
        <v>12</v>
      </c>
      <c r="K34" s="329" t="s">
        <v>74</v>
      </c>
      <c r="L34" s="332">
        <v>0</v>
      </c>
      <c r="M34" s="333"/>
      <c r="N34" s="333"/>
      <c r="O34" s="139"/>
      <c r="P34" s="140"/>
      <c r="Q34" s="141"/>
      <c r="R34" s="139"/>
      <c r="S34" s="139"/>
      <c r="T34" s="142"/>
      <c r="U34" s="143"/>
      <c r="V34" s="139"/>
      <c r="W34" s="139"/>
      <c r="X34" s="140"/>
      <c r="Y34" s="141"/>
      <c r="Z34" s="139"/>
      <c r="AA34" s="139"/>
      <c r="AB34" s="142"/>
      <c r="AC34" s="439" t="s">
        <v>134</v>
      </c>
      <c r="AD34" s="144" t="s">
        <v>87</v>
      </c>
    </row>
    <row r="35" spans="1:30" s="145" customFormat="1" ht="14.1" customHeight="1" x14ac:dyDescent="0.2">
      <c r="A35" s="137" t="s">
        <v>199</v>
      </c>
      <c r="B35" s="237" t="s">
        <v>84</v>
      </c>
      <c r="C35" s="438" t="s">
        <v>252</v>
      </c>
      <c r="D35" s="397" t="s">
        <v>83</v>
      </c>
      <c r="E35" s="138"/>
      <c r="F35" s="328"/>
      <c r="G35" s="328"/>
      <c r="H35" s="334"/>
      <c r="I35" s="331"/>
      <c r="J35" s="329"/>
      <c r="K35" s="329"/>
      <c r="L35" s="332"/>
      <c r="M35" s="333">
        <v>0</v>
      </c>
      <c r="N35" s="333">
        <v>12</v>
      </c>
      <c r="O35" s="139" t="s">
        <v>74</v>
      </c>
      <c r="P35" s="140">
        <v>0</v>
      </c>
      <c r="Q35" s="141"/>
      <c r="R35" s="139"/>
      <c r="S35" s="139"/>
      <c r="T35" s="142"/>
      <c r="U35" s="143"/>
      <c r="V35" s="139"/>
      <c r="W35" s="139"/>
      <c r="X35" s="140"/>
      <c r="Y35" s="141"/>
      <c r="Z35" s="139"/>
      <c r="AA35" s="139"/>
      <c r="AB35" s="142"/>
      <c r="AC35" s="439" t="s">
        <v>134</v>
      </c>
      <c r="AD35" s="144" t="s">
        <v>87</v>
      </c>
    </row>
    <row r="36" spans="1:30" s="145" customFormat="1" ht="14.1" customHeight="1" thickBot="1" x14ac:dyDescent="0.25">
      <c r="A36" s="137" t="s">
        <v>200</v>
      </c>
      <c r="B36" s="238" t="s">
        <v>85</v>
      </c>
      <c r="C36" s="415" t="s">
        <v>253</v>
      </c>
      <c r="D36" s="398" t="s">
        <v>83</v>
      </c>
      <c r="E36" s="146"/>
      <c r="F36" s="147"/>
      <c r="G36" s="147"/>
      <c r="H36" s="148"/>
      <c r="I36" s="149"/>
      <c r="J36" s="150"/>
      <c r="K36" s="150"/>
      <c r="L36" s="151"/>
      <c r="M36" s="152">
        <v>0</v>
      </c>
      <c r="N36" s="152">
        <v>0</v>
      </c>
      <c r="O36" s="150" t="s">
        <v>86</v>
      </c>
      <c r="P36" s="153">
        <v>0</v>
      </c>
      <c r="Q36" s="149"/>
      <c r="R36" s="150"/>
      <c r="S36" s="150"/>
      <c r="T36" s="151"/>
      <c r="U36" s="152"/>
      <c r="V36" s="150"/>
      <c r="W36" s="150"/>
      <c r="X36" s="153"/>
      <c r="Y36" s="149"/>
      <c r="Z36" s="150"/>
      <c r="AA36" s="150"/>
      <c r="AB36" s="151"/>
      <c r="AC36" s="440" t="s">
        <v>134</v>
      </c>
      <c r="AD36" s="154" t="s">
        <v>87</v>
      </c>
    </row>
    <row r="37" spans="1:30" s="7" customFormat="1" ht="15.75" customHeight="1" thickBot="1" x14ac:dyDescent="0.25">
      <c r="A37" s="527" t="s">
        <v>33</v>
      </c>
      <c r="B37" s="528"/>
      <c r="C37" s="529"/>
      <c r="D37" s="529"/>
      <c r="E37" s="528"/>
      <c r="F37" s="528"/>
      <c r="G37" s="528"/>
      <c r="H37" s="528"/>
      <c r="I37" s="530"/>
      <c r="J37" s="530"/>
      <c r="K37" s="530"/>
      <c r="L37" s="530"/>
      <c r="M37" s="528"/>
      <c r="N37" s="528"/>
      <c r="O37" s="528"/>
      <c r="P37" s="528"/>
      <c r="Q37" s="530"/>
      <c r="R37" s="530"/>
      <c r="S37" s="530"/>
      <c r="T37" s="530"/>
      <c r="U37" s="528"/>
      <c r="V37" s="528"/>
      <c r="W37" s="528"/>
      <c r="X37" s="528"/>
      <c r="Y37" s="530"/>
      <c r="Z37" s="530"/>
      <c r="AA37" s="530"/>
      <c r="AB37" s="530"/>
      <c r="AC37" s="531"/>
      <c r="AD37" s="532"/>
    </row>
    <row r="38" spans="1:30" s="7" customFormat="1" ht="14.1" customHeight="1" x14ac:dyDescent="0.2">
      <c r="A38" s="39" t="s">
        <v>215</v>
      </c>
      <c r="B38" s="239" t="s">
        <v>34</v>
      </c>
      <c r="C38" s="239" t="s">
        <v>34</v>
      </c>
      <c r="D38" s="65"/>
      <c r="E38" s="2" t="s">
        <v>31</v>
      </c>
      <c r="F38" s="3" t="s">
        <v>31</v>
      </c>
      <c r="G38" s="3" t="s">
        <v>31</v>
      </c>
      <c r="H38" s="4" t="s">
        <v>31</v>
      </c>
      <c r="I38" s="2"/>
      <c r="J38" s="3"/>
      <c r="K38" s="3"/>
      <c r="L38" s="43"/>
      <c r="M38" s="2">
        <v>0</v>
      </c>
      <c r="N38" s="3">
        <v>12</v>
      </c>
      <c r="O38" s="170" t="s">
        <v>74</v>
      </c>
      <c r="P38" s="4">
        <v>4</v>
      </c>
      <c r="Q38" s="40"/>
      <c r="R38" s="3"/>
      <c r="S38" s="3"/>
      <c r="T38" s="43"/>
      <c r="U38" s="2"/>
      <c r="V38" s="3"/>
      <c r="W38" s="3"/>
      <c r="X38" s="4"/>
      <c r="Y38" s="40"/>
      <c r="Z38" s="3"/>
      <c r="AA38" s="3"/>
      <c r="AB38" s="43"/>
      <c r="AC38" s="388" t="s">
        <v>134</v>
      </c>
      <c r="AD38" s="389" t="s">
        <v>87</v>
      </c>
    </row>
    <row r="39" spans="1:30" s="7" customFormat="1" ht="14.1" customHeight="1" x14ac:dyDescent="0.2">
      <c r="A39" s="188" t="s">
        <v>216</v>
      </c>
      <c r="B39" s="175" t="s">
        <v>35</v>
      </c>
      <c r="C39" s="175" t="s">
        <v>35</v>
      </c>
      <c r="D39" s="41"/>
      <c r="E39" s="5"/>
      <c r="F39" s="173"/>
      <c r="G39" s="173"/>
      <c r="H39" s="174"/>
      <c r="I39" s="172"/>
      <c r="J39" s="173"/>
      <c r="K39" s="173"/>
      <c r="L39" s="6"/>
      <c r="M39" s="172">
        <v>0</v>
      </c>
      <c r="N39" s="173">
        <v>12</v>
      </c>
      <c r="O39" s="170" t="s">
        <v>74</v>
      </c>
      <c r="P39" s="174">
        <v>4</v>
      </c>
      <c r="Q39" s="5"/>
      <c r="R39" s="173"/>
      <c r="S39" s="173"/>
      <c r="T39" s="6"/>
      <c r="U39" s="172"/>
      <c r="V39" s="173"/>
      <c r="W39" s="173"/>
      <c r="X39" s="174"/>
      <c r="Y39" s="5"/>
      <c r="Z39" s="173"/>
      <c r="AA39" s="173"/>
      <c r="AB39" s="6"/>
      <c r="AC39" s="321" t="s">
        <v>134</v>
      </c>
      <c r="AD39" s="390" t="s">
        <v>166</v>
      </c>
    </row>
    <row r="40" spans="1:30" s="7" customFormat="1" ht="14.1" customHeight="1" x14ac:dyDescent="0.2">
      <c r="A40" s="188" t="s">
        <v>224</v>
      </c>
      <c r="B40" s="175" t="s">
        <v>36</v>
      </c>
      <c r="C40" s="175" t="s">
        <v>36</v>
      </c>
      <c r="D40" s="41"/>
      <c r="E40" s="5"/>
      <c r="F40" s="173"/>
      <c r="G40" s="173"/>
      <c r="H40" s="174"/>
      <c r="I40" s="172"/>
      <c r="J40" s="173"/>
      <c r="K40" s="173"/>
      <c r="L40" s="6"/>
      <c r="M40" s="172">
        <v>0</v>
      </c>
      <c r="N40" s="173">
        <v>12</v>
      </c>
      <c r="O40" s="170" t="s">
        <v>74</v>
      </c>
      <c r="P40" s="174">
        <v>4</v>
      </c>
      <c r="Q40" s="5"/>
      <c r="R40" s="173"/>
      <c r="S40" s="173"/>
      <c r="T40" s="6"/>
      <c r="U40" s="172"/>
      <c r="V40" s="173"/>
      <c r="W40" s="173"/>
      <c r="X40" s="174"/>
      <c r="Y40" s="5"/>
      <c r="Z40" s="173"/>
      <c r="AA40" s="173"/>
      <c r="AB40" s="6"/>
      <c r="AC40" s="321" t="s">
        <v>20</v>
      </c>
      <c r="AD40" s="390" t="s">
        <v>167</v>
      </c>
    </row>
    <row r="41" spans="1:30" s="7" customFormat="1" ht="14.1" customHeight="1" x14ac:dyDescent="0.2">
      <c r="A41" s="188" t="s">
        <v>225</v>
      </c>
      <c r="B41" s="175" t="s">
        <v>37</v>
      </c>
      <c r="C41" s="175" t="s">
        <v>37</v>
      </c>
      <c r="D41" s="41"/>
      <c r="E41" s="5"/>
      <c r="F41" s="173"/>
      <c r="G41" s="173"/>
      <c r="H41" s="174"/>
      <c r="I41" s="172"/>
      <c r="J41" s="173"/>
      <c r="K41" s="173"/>
      <c r="L41" s="6"/>
      <c r="M41" s="172">
        <v>0</v>
      </c>
      <c r="N41" s="173">
        <v>12</v>
      </c>
      <c r="O41" s="170" t="s">
        <v>74</v>
      </c>
      <c r="P41" s="174">
        <v>4</v>
      </c>
      <c r="Q41" s="5"/>
      <c r="R41" s="173"/>
      <c r="S41" s="173"/>
      <c r="T41" s="6"/>
      <c r="U41" s="172"/>
      <c r="V41" s="173"/>
      <c r="W41" s="173"/>
      <c r="X41" s="174"/>
      <c r="Y41" s="5"/>
      <c r="Z41" s="173"/>
      <c r="AA41" s="173"/>
      <c r="AB41" s="6"/>
      <c r="AC41" s="181" t="s">
        <v>20</v>
      </c>
      <c r="AD41" s="87" t="s">
        <v>168</v>
      </c>
    </row>
    <row r="42" spans="1:30" s="7" customFormat="1" ht="14.1" customHeight="1" thickBot="1" x14ac:dyDescent="0.25">
      <c r="A42" s="129" t="s">
        <v>217</v>
      </c>
      <c r="B42" s="186" t="s">
        <v>38</v>
      </c>
      <c r="C42" s="186" t="s">
        <v>38</v>
      </c>
      <c r="D42" s="186"/>
      <c r="E42" s="134"/>
      <c r="F42" s="134"/>
      <c r="G42" s="134"/>
      <c r="H42" s="135"/>
      <c r="I42" s="9"/>
      <c r="J42" s="167"/>
      <c r="K42" s="167"/>
      <c r="L42" s="168"/>
      <c r="M42" s="9">
        <v>0</v>
      </c>
      <c r="N42" s="167">
        <v>12</v>
      </c>
      <c r="O42" s="133" t="s">
        <v>74</v>
      </c>
      <c r="P42" s="168">
        <v>4</v>
      </c>
      <c r="Q42" s="166"/>
      <c r="R42" s="167"/>
      <c r="S42" s="167"/>
      <c r="T42" s="136"/>
      <c r="U42" s="9"/>
      <c r="V42" s="167"/>
      <c r="W42" s="167"/>
      <c r="X42" s="168"/>
      <c r="Y42" s="166"/>
      <c r="Z42" s="167"/>
      <c r="AA42" s="167"/>
      <c r="AB42" s="136"/>
      <c r="AC42" s="44" t="s">
        <v>20</v>
      </c>
      <c r="AD42" s="391" t="s">
        <v>169</v>
      </c>
    </row>
    <row r="43" spans="1:30" s="7" customFormat="1" ht="14.1" customHeight="1" thickBot="1" x14ac:dyDescent="0.25">
      <c r="A43" s="510" t="s">
        <v>73</v>
      </c>
      <c r="B43" s="511"/>
      <c r="C43" s="402"/>
      <c r="D43" s="274">
        <f>SUM(H43,L43,P43,T43,X43,AB43)</f>
        <v>8</v>
      </c>
      <c r="E43" s="269">
        <f t="shared" ref="E43:M43" si="0">SUM(E38:E42)</f>
        <v>0</v>
      </c>
      <c r="F43" s="229">
        <f t="shared" si="0"/>
        <v>0</v>
      </c>
      <c r="G43" s="229"/>
      <c r="H43" s="270">
        <f t="shared" si="0"/>
        <v>0</v>
      </c>
      <c r="I43" s="229">
        <f t="shared" si="0"/>
        <v>0</v>
      </c>
      <c r="J43" s="229">
        <f t="shared" si="0"/>
        <v>0</v>
      </c>
      <c r="K43" s="229"/>
      <c r="L43" s="272">
        <f t="shared" si="0"/>
        <v>0</v>
      </c>
      <c r="M43" s="269">
        <f t="shared" si="0"/>
        <v>0</v>
      </c>
      <c r="N43" s="229">
        <v>24</v>
      </c>
      <c r="O43" s="229"/>
      <c r="P43" s="270">
        <v>8</v>
      </c>
      <c r="Q43" s="269">
        <f t="shared" ref="Q43:Z43" si="1">SUM(Q38:Q42)</f>
        <v>0</v>
      </c>
      <c r="R43" s="229">
        <f t="shared" si="1"/>
        <v>0</v>
      </c>
      <c r="S43" s="229"/>
      <c r="T43" s="270">
        <f t="shared" si="1"/>
        <v>0</v>
      </c>
      <c r="U43" s="229">
        <f t="shared" si="1"/>
        <v>0</v>
      </c>
      <c r="V43" s="229">
        <f t="shared" si="1"/>
        <v>0</v>
      </c>
      <c r="W43" s="229"/>
      <c r="X43" s="272">
        <f t="shared" si="1"/>
        <v>0</v>
      </c>
      <c r="Y43" s="269">
        <f t="shared" si="1"/>
        <v>0</v>
      </c>
      <c r="Z43" s="229">
        <f t="shared" si="1"/>
        <v>0</v>
      </c>
      <c r="AA43" s="229"/>
      <c r="AB43" s="270"/>
      <c r="AC43" s="273"/>
      <c r="AD43" s="270"/>
    </row>
    <row r="44" spans="1:30" s="7" customFormat="1" ht="14.1" customHeight="1" thickBot="1" x14ac:dyDescent="0.25">
      <c r="A44" s="510" t="s">
        <v>138</v>
      </c>
      <c r="B44" s="511"/>
      <c r="C44" s="402"/>
      <c r="D44" s="274">
        <f>SUM(D30,D43)</f>
        <v>22</v>
      </c>
      <c r="E44" s="269">
        <f>SUM(E30,E43)</f>
        <v>0</v>
      </c>
      <c r="F44" s="229">
        <f t="shared" ref="F44:H44" si="2">SUM(F30,F43)</f>
        <v>28</v>
      </c>
      <c r="G44" s="229"/>
      <c r="H44" s="270">
        <f t="shared" si="2"/>
        <v>9</v>
      </c>
      <c r="I44" s="229">
        <f>SUM(I30,I43)</f>
        <v>20</v>
      </c>
      <c r="J44" s="229">
        <f t="shared" ref="J44" si="3">SUM(J30,J43)</f>
        <v>0</v>
      </c>
      <c r="K44" s="229"/>
      <c r="L44" s="272">
        <f t="shared" ref="L44" si="4">SUM(L30,L43)</f>
        <v>5</v>
      </c>
      <c r="M44" s="269">
        <f>SUM(M30,M43)</f>
        <v>0</v>
      </c>
      <c r="N44" s="229">
        <v>36</v>
      </c>
      <c r="O44" s="229"/>
      <c r="P44" s="270">
        <f t="shared" ref="P44" si="5">SUM(P30,P43)</f>
        <v>8</v>
      </c>
      <c r="Q44" s="269">
        <f>SUM(Q30,Q43)</f>
        <v>0</v>
      </c>
      <c r="R44" s="229">
        <f t="shared" ref="R44" si="6">SUM(R30,R43)</f>
        <v>0</v>
      </c>
      <c r="S44" s="229"/>
      <c r="T44" s="270">
        <f t="shared" ref="T44" si="7">SUM(T30,T43)</f>
        <v>0</v>
      </c>
      <c r="U44" s="229">
        <f>SUM(U30,U43)</f>
        <v>0</v>
      </c>
      <c r="V44" s="229">
        <f t="shared" ref="V44" si="8">SUM(V30,V43)</f>
        <v>0</v>
      </c>
      <c r="W44" s="229"/>
      <c r="X44" s="272">
        <f t="shared" ref="X44" si="9">SUM(X30,X43)</f>
        <v>0</v>
      </c>
      <c r="Y44" s="269">
        <f>SUM(Y30,Y43)</f>
        <v>0</v>
      </c>
      <c r="Z44" s="229">
        <f t="shared" ref="Z44" si="10">SUM(Z30,Z43)</f>
        <v>0</v>
      </c>
      <c r="AA44" s="229"/>
      <c r="AB44" s="270">
        <f t="shared" ref="AB44" si="11">SUM(AB30,AB43)</f>
        <v>0</v>
      </c>
      <c r="AC44" s="273"/>
      <c r="AD44" s="270"/>
    </row>
    <row r="45" spans="1:30" s="236" customFormat="1" ht="17.25" customHeight="1" thickBot="1" x14ac:dyDescent="0.3">
      <c r="A45" s="519" t="s">
        <v>23</v>
      </c>
      <c r="B45" s="507"/>
      <c r="C45" s="520"/>
      <c r="D45" s="520"/>
      <c r="E45" s="507"/>
      <c r="F45" s="507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9"/>
    </row>
    <row r="46" spans="1:30" s="7" customFormat="1" ht="14.1" customHeight="1" x14ac:dyDescent="0.2">
      <c r="A46" s="39" t="s">
        <v>201</v>
      </c>
      <c r="B46" s="349" t="s">
        <v>130</v>
      </c>
      <c r="C46" s="379" t="s">
        <v>254</v>
      </c>
      <c r="D46" s="287"/>
      <c r="E46" s="40">
        <v>12</v>
      </c>
      <c r="F46" s="3">
        <v>0</v>
      </c>
      <c r="G46" s="3" t="s">
        <v>15</v>
      </c>
      <c r="H46" s="4">
        <v>4</v>
      </c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3"/>
      <c r="AC46" s="424" t="s">
        <v>20</v>
      </c>
      <c r="AD46" s="460" t="s">
        <v>165</v>
      </c>
    </row>
    <row r="47" spans="1:30" s="7" customFormat="1" ht="14.1" customHeight="1" x14ac:dyDescent="0.2">
      <c r="A47" s="188" t="s">
        <v>306</v>
      </c>
      <c r="B47" s="430" t="s">
        <v>303</v>
      </c>
      <c r="C47" s="437" t="s">
        <v>304</v>
      </c>
      <c r="D47" s="41"/>
      <c r="E47" s="337">
        <v>12</v>
      </c>
      <c r="F47" s="336">
        <v>0</v>
      </c>
      <c r="G47" s="337" t="s">
        <v>15</v>
      </c>
      <c r="H47" s="338">
        <v>4</v>
      </c>
      <c r="I47" s="335"/>
      <c r="J47" s="336"/>
      <c r="K47" s="337"/>
      <c r="L47" s="338"/>
      <c r="M47" s="9"/>
      <c r="N47" s="167"/>
      <c r="O47" s="167"/>
      <c r="P47" s="168"/>
      <c r="Q47" s="9"/>
      <c r="R47" s="167"/>
      <c r="S47" s="167"/>
      <c r="T47" s="168"/>
      <c r="U47" s="9"/>
      <c r="V47" s="167"/>
      <c r="W47" s="167"/>
      <c r="X47" s="168"/>
      <c r="Y47" s="9"/>
      <c r="Z47" s="167"/>
      <c r="AA47" s="167"/>
      <c r="AB47" s="136"/>
      <c r="AC47" s="574" t="s">
        <v>20</v>
      </c>
      <c r="AD47" s="461" t="s">
        <v>165</v>
      </c>
    </row>
    <row r="48" spans="1:30" s="7" customFormat="1" ht="14.1" customHeight="1" x14ac:dyDescent="0.2">
      <c r="A48" s="188" t="s">
        <v>202</v>
      </c>
      <c r="B48" s="375" t="s">
        <v>144</v>
      </c>
      <c r="C48" s="327" t="s">
        <v>255</v>
      </c>
      <c r="D48" s="41"/>
      <c r="E48" s="337"/>
      <c r="F48" s="336"/>
      <c r="G48" s="337"/>
      <c r="H48" s="338"/>
      <c r="I48" s="335">
        <v>12</v>
      </c>
      <c r="J48" s="336">
        <v>0</v>
      </c>
      <c r="K48" s="337" t="s">
        <v>15</v>
      </c>
      <c r="L48" s="338">
        <v>4</v>
      </c>
      <c r="M48" s="9"/>
      <c r="N48" s="167"/>
      <c r="O48" s="167"/>
      <c r="P48" s="168"/>
      <c r="Q48" s="9"/>
      <c r="R48" s="167"/>
      <c r="S48" s="167"/>
      <c r="T48" s="168"/>
      <c r="U48" s="9"/>
      <c r="V48" s="167"/>
      <c r="W48" s="167"/>
      <c r="X48" s="168"/>
      <c r="Y48" s="9"/>
      <c r="Z48" s="167"/>
      <c r="AA48" s="167"/>
      <c r="AB48" s="136"/>
      <c r="AC48" s="425" t="s">
        <v>20</v>
      </c>
      <c r="AD48" s="461" t="s">
        <v>165</v>
      </c>
    </row>
    <row r="49" spans="1:30" s="211" customFormat="1" x14ac:dyDescent="0.2">
      <c r="A49" s="188" t="s">
        <v>203</v>
      </c>
      <c r="B49" s="350" t="s">
        <v>94</v>
      </c>
      <c r="C49" s="253" t="s">
        <v>256</v>
      </c>
      <c r="D49" s="230"/>
      <c r="E49" s="341">
        <v>12</v>
      </c>
      <c r="F49" s="340">
        <v>0</v>
      </c>
      <c r="G49" s="341" t="s">
        <v>15</v>
      </c>
      <c r="H49" s="342">
        <v>4</v>
      </c>
      <c r="I49" s="339"/>
      <c r="J49" s="340"/>
      <c r="K49" s="341"/>
      <c r="L49" s="342"/>
      <c r="M49" s="193"/>
      <c r="N49" s="210"/>
      <c r="O49" s="210"/>
      <c r="P49" s="196"/>
      <c r="Q49" s="193"/>
      <c r="R49" s="210"/>
      <c r="S49" s="210"/>
      <c r="T49" s="196"/>
      <c r="U49" s="193"/>
      <c r="V49" s="210"/>
      <c r="W49" s="210"/>
      <c r="X49" s="196"/>
      <c r="Y49" s="193"/>
      <c r="Z49" s="210"/>
      <c r="AA49" s="210"/>
      <c r="AB49" s="459"/>
      <c r="AC49" s="83" t="s">
        <v>320</v>
      </c>
      <c r="AD49" s="462" t="s">
        <v>180</v>
      </c>
    </row>
    <row r="50" spans="1:30" s="211" customFormat="1" ht="14.1" customHeight="1" x14ac:dyDescent="0.2">
      <c r="A50" s="188" t="s">
        <v>204</v>
      </c>
      <c r="B50" s="350" t="s">
        <v>95</v>
      </c>
      <c r="C50" s="253" t="s">
        <v>257</v>
      </c>
      <c r="D50" s="230"/>
      <c r="E50" s="351"/>
      <c r="F50" s="344"/>
      <c r="G50" s="344"/>
      <c r="H50" s="345"/>
      <c r="I50" s="339">
        <v>12</v>
      </c>
      <c r="J50" s="340">
        <v>0</v>
      </c>
      <c r="K50" s="341" t="s">
        <v>15</v>
      </c>
      <c r="L50" s="342">
        <v>4</v>
      </c>
      <c r="M50" s="193"/>
      <c r="N50" s="210"/>
      <c r="O50" s="210"/>
      <c r="P50" s="196"/>
      <c r="Q50" s="193"/>
      <c r="R50" s="210"/>
      <c r="S50" s="210"/>
      <c r="T50" s="196"/>
      <c r="U50" s="193"/>
      <c r="V50" s="210"/>
      <c r="W50" s="210"/>
      <c r="X50" s="196"/>
      <c r="Y50" s="193"/>
      <c r="Z50" s="210"/>
      <c r="AA50" s="210"/>
      <c r="AB50" s="459"/>
      <c r="AC50" s="83" t="s">
        <v>320</v>
      </c>
      <c r="AD50" s="462" t="s">
        <v>300</v>
      </c>
    </row>
    <row r="51" spans="1:30" s="7" customFormat="1" ht="14.1" customHeight="1" x14ac:dyDescent="0.2">
      <c r="A51" s="188" t="s">
        <v>205</v>
      </c>
      <c r="B51" s="350" t="s">
        <v>24</v>
      </c>
      <c r="C51" s="253" t="s">
        <v>258</v>
      </c>
      <c r="D51" s="41"/>
      <c r="E51" s="351">
        <v>16</v>
      </c>
      <c r="F51" s="344">
        <v>0</v>
      </c>
      <c r="G51" s="344" t="s">
        <v>15</v>
      </c>
      <c r="H51" s="345">
        <v>5</v>
      </c>
      <c r="I51" s="339"/>
      <c r="J51" s="340"/>
      <c r="K51" s="341"/>
      <c r="L51" s="342"/>
      <c r="M51" s="172"/>
      <c r="N51" s="173"/>
      <c r="O51" s="173"/>
      <c r="P51" s="174"/>
      <c r="Q51" s="172"/>
      <c r="R51" s="173"/>
      <c r="S51" s="173"/>
      <c r="T51" s="174"/>
      <c r="U51" s="172"/>
      <c r="V51" s="173"/>
      <c r="W51" s="173"/>
      <c r="X51" s="174"/>
      <c r="Y51" s="172"/>
      <c r="Z51" s="173"/>
      <c r="AA51" s="173"/>
      <c r="AB51" s="6"/>
      <c r="AC51" s="427" t="s">
        <v>20</v>
      </c>
      <c r="AD51" s="462" t="s">
        <v>171</v>
      </c>
    </row>
    <row r="52" spans="1:30" s="7" customFormat="1" ht="14.1" customHeight="1" x14ac:dyDescent="0.2">
      <c r="A52" s="188" t="s">
        <v>206</v>
      </c>
      <c r="B52" s="350" t="s">
        <v>156</v>
      </c>
      <c r="C52" s="253" t="s">
        <v>259</v>
      </c>
      <c r="D52" s="41"/>
      <c r="E52" s="352"/>
      <c r="F52" s="347"/>
      <c r="G52" s="347"/>
      <c r="H52" s="348"/>
      <c r="I52" s="346">
        <v>12</v>
      </c>
      <c r="J52" s="347">
        <v>0</v>
      </c>
      <c r="K52" s="347" t="s">
        <v>15</v>
      </c>
      <c r="L52" s="348">
        <v>4</v>
      </c>
      <c r="M52" s="172"/>
      <c r="N52" s="173"/>
      <c r="O52" s="173"/>
      <c r="P52" s="174"/>
      <c r="Q52" s="172"/>
      <c r="R52" s="173"/>
      <c r="S52" s="173"/>
      <c r="T52" s="174"/>
      <c r="U52" s="172"/>
      <c r="V52" s="173"/>
      <c r="W52" s="173"/>
      <c r="X52" s="174"/>
      <c r="Y52" s="172"/>
      <c r="Z52" s="173"/>
      <c r="AA52" s="173"/>
      <c r="AB52" s="6"/>
      <c r="AC52" s="575" t="s">
        <v>321</v>
      </c>
      <c r="AD52" s="463" t="s">
        <v>172</v>
      </c>
    </row>
    <row r="53" spans="1:30" s="7" customFormat="1" ht="14.1" customHeight="1" x14ac:dyDescent="0.2">
      <c r="A53" s="188" t="s">
        <v>207</v>
      </c>
      <c r="B53" s="350" t="s">
        <v>25</v>
      </c>
      <c r="C53" s="253" t="s">
        <v>260</v>
      </c>
      <c r="D53" s="41"/>
      <c r="E53" s="351">
        <v>12</v>
      </c>
      <c r="F53" s="344">
        <v>0</v>
      </c>
      <c r="G53" s="344" t="s">
        <v>15</v>
      </c>
      <c r="H53" s="345">
        <v>4</v>
      </c>
      <c r="I53" s="343"/>
      <c r="J53" s="344"/>
      <c r="K53" s="344"/>
      <c r="L53" s="345"/>
      <c r="M53" s="172"/>
      <c r="N53" s="173"/>
      <c r="O53" s="173"/>
      <c r="P53" s="174"/>
      <c r="Q53" s="172"/>
      <c r="R53" s="173"/>
      <c r="S53" s="173"/>
      <c r="T53" s="174"/>
      <c r="U53" s="172"/>
      <c r="V53" s="173"/>
      <c r="W53" s="173"/>
      <c r="X53" s="174"/>
      <c r="Y53" s="172"/>
      <c r="Z53" s="173"/>
      <c r="AA53" s="173"/>
      <c r="AB53" s="6"/>
      <c r="AC53" s="427" t="s">
        <v>20</v>
      </c>
      <c r="AD53" s="463" t="s">
        <v>171</v>
      </c>
    </row>
    <row r="54" spans="1:30" s="7" customFormat="1" ht="14.1" customHeight="1" thickBot="1" x14ac:dyDescent="0.25">
      <c r="A54" s="47" t="s">
        <v>208</v>
      </c>
      <c r="B54" s="350" t="s">
        <v>124</v>
      </c>
      <c r="C54" s="378" t="s">
        <v>261</v>
      </c>
      <c r="D54" s="319"/>
      <c r="E54" s="352"/>
      <c r="F54" s="347"/>
      <c r="G54" s="347"/>
      <c r="H54" s="348"/>
      <c r="I54" s="346">
        <v>12</v>
      </c>
      <c r="J54" s="347">
        <v>0</v>
      </c>
      <c r="K54" s="347" t="s">
        <v>15</v>
      </c>
      <c r="L54" s="348">
        <v>4</v>
      </c>
      <c r="M54" s="172"/>
      <c r="N54" s="173"/>
      <c r="O54" s="173"/>
      <c r="P54" s="174"/>
      <c r="Q54" s="172"/>
      <c r="R54" s="173"/>
      <c r="S54" s="173"/>
      <c r="T54" s="174"/>
      <c r="U54" s="172"/>
      <c r="V54" s="173"/>
      <c r="W54" s="173"/>
      <c r="X54" s="174"/>
      <c r="Y54" s="172"/>
      <c r="Z54" s="173"/>
      <c r="AA54" s="173"/>
      <c r="AB54" s="6"/>
      <c r="AC54" s="83" t="s">
        <v>320</v>
      </c>
      <c r="AD54" s="463" t="s">
        <v>301</v>
      </c>
    </row>
    <row r="55" spans="1:30" s="7" customFormat="1" ht="14.1" customHeight="1" thickBot="1" x14ac:dyDescent="0.25">
      <c r="A55" s="521" t="s">
        <v>138</v>
      </c>
      <c r="B55" s="511"/>
      <c r="C55" s="404"/>
      <c r="D55" s="353">
        <f>SUM(H55,L55,P55,T55,X55,AB55)</f>
        <v>37</v>
      </c>
      <c r="E55" s="229">
        <f>SUM(E46:E54)</f>
        <v>64</v>
      </c>
      <c r="F55" s="227">
        <f>SUM(F46:F54)</f>
        <v>0</v>
      </c>
      <c r="G55" s="227"/>
      <c r="H55" s="227">
        <f>SUM(H46:H54)</f>
        <v>21</v>
      </c>
      <c r="I55" s="227">
        <f>SUM(I46:I54)</f>
        <v>48</v>
      </c>
      <c r="J55" s="227">
        <f>SUM(J46:J54)</f>
        <v>0</v>
      </c>
      <c r="K55" s="227"/>
      <c r="L55" s="227">
        <f>SUM(L46:L54)</f>
        <v>16</v>
      </c>
      <c r="M55" s="227">
        <f>SUM(M46:M54)</f>
        <v>0</v>
      </c>
      <c r="N55" s="227">
        <f>SUM(N46:N54)</f>
        <v>0</v>
      </c>
      <c r="O55" s="227"/>
      <c r="P55" s="227">
        <f>SUM(P46:P54)</f>
        <v>0</v>
      </c>
      <c r="Q55" s="227">
        <f>SUM(Q46:Q54)</f>
        <v>0</v>
      </c>
      <c r="R55" s="227">
        <f>SUM(R46:R54)</f>
        <v>0</v>
      </c>
      <c r="S55" s="227"/>
      <c r="T55" s="227">
        <f>SUM(T46:T54)</f>
        <v>0</v>
      </c>
      <c r="U55" s="227">
        <f>SUM(U46:U54)</f>
        <v>0</v>
      </c>
      <c r="V55" s="227">
        <f>SUM(V46:V54)</f>
        <v>0</v>
      </c>
      <c r="W55" s="227"/>
      <c r="X55" s="227">
        <f>SUM(X46:X54)</f>
        <v>0</v>
      </c>
      <c r="Y55" s="227">
        <f>SUM(Y46:Y54)</f>
        <v>0</v>
      </c>
      <c r="Z55" s="227">
        <f>SUM(Z46:Z54)</f>
        <v>0</v>
      </c>
      <c r="AA55" s="227"/>
      <c r="AB55" s="326">
        <f>SUM(AB46:AB54)</f>
        <v>0</v>
      </c>
      <c r="AC55" s="273"/>
      <c r="AD55" s="270"/>
    </row>
    <row r="56" spans="1:30" s="371" customFormat="1" ht="21" customHeight="1" thickBot="1" x14ac:dyDescent="0.35">
      <c r="A56" s="535" t="s">
        <v>19</v>
      </c>
      <c r="B56" s="536"/>
      <c r="C56" s="536"/>
      <c r="D56" s="536"/>
      <c r="E56" s="536"/>
      <c r="F56" s="536"/>
      <c r="G56" s="536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6"/>
      <c r="U56" s="536"/>
      <c r="V56" s="536"/>
      <c r="W56" s="536"/>
      <c r="X56" s="536"/>
      <c r="Y56" s="536"/>
      <c r="Z56" s="536"/>
      <c r="AA56" s="536"/>
      <c r="AB56" s="536"/>
      <c r="AC56" s="536"/>
      <c r="AD56" s="537"/>
    </row>
    <row r="57" spans="1:30" s="236" customFormat="1" ht="17.25" customHeight="1" thickBot="1" x14ac:dyDescent="0.3">
      <c r="A57" s="506" t="s">
        <v>41</v>
      </c>
      <c r="B57" s="507"/>
      <c r="C57" s="507"/>
      <c r="D57" s="507"/>
      <c r="E57" s="507"/>
      <c r="F57" s="507"/>
      <c r="G57" s="507"/>
      <c r="H57" s="507"/>
      <c r="I57" s="508"/>
      <c r="J57" s="508"/>
      <c r="K57" s="508"/>
      <c r="L57" s="508"/>
      <c r="M57" s="507"/>
      <c r="N57" s="507"/>
      <c r="O57" s="507"/>
      <c r="P57" s="507"/>
      <c r="Q57" s="508"/>
      <c r="R57" s="508"/>
      <c r="S57" s="508"/>
      <c r="T57" s="508"/>
      <c r="U57" s="507"/>
      <c r="V57" s="507"/>
      <c r="W57" s="507"/>
      <c r="X57" s="507"/>
      <c r="Y57" s="508"/>
      <c r="Z57" s="508"/>
      <c r="AA57" s="508"/>
      <c r="AB57" s="508"/>
      <c r="AC57" s="507"/>
      <c r="AD57" s="509"/>
    </row>
    <row r="58" spans="1:30" s="37" customFormat="1" ht="14.1" customHeight="1" x14ac:dyDescent="0.2">
      <c r="A58" s="188" t="s">
        <v>209</v>
      </c>
      <c r="B58" s="327" t="s">
        <v>157</v>
      </c>
      <c r="C58" s="327" t="s">
        <v>262</v>
      </c>
      <c r="D58" s="48"/>
      <c r="E58" s="166"/>
      <c r="F58" s="167"/>
      <c r="G58" s="167"/>
      <c r="H58" s="168"/>
      <c r="I58" s="166">
        <v>16</v>
      </c>
      <c r="J58" s="167">
        <v>0</v>
      </c>
      <c r="K58" s="167" t="s">
        <v>15</v>
      </c>
      <c r="L58" s="168">
        <v>5</v>
      </c>
      <c r="M58" s="166"/>
      <c r="N58" s="167"/>
      <c r="O58" s="167"/>
      <c r="P58" s="168"/>
      <c r="Q58" s="166"/>
      <c r="R58" s="167"/>
      <c r="S58" s="167"/>
      <c r="T58" s="168"/>
      <c r="U58" s="166"/>
      <c r="V58" s="167"/>
      <c r="W58" s="167"/>
      <c r="X58" s="168"/>
      <c r="Y58" s="166"/>
      <c r="Z58" s="167"/>
      <c r="AA58" s="167"/>
      <c r="AB58" s="136"/>
      <c r="AC58" s="576" t="s">
        <v>321</v>
      </c>
      <c r="AD58" s="391" t="s">
        <v>172</v>
      </c>
    </row>
    <row r="59" spans="1:30" s="37" customFormat="1" ht="14.1" customHeight="1" thickBot="1" x14ac:dyDescent="0.25">
      <c r="A59" s="70" t="s">
        <v>210</v>
      </c>
      <c r="B59" s="376" t="s">
        <v>158</v>
      </c>
      <c r="C59" s="376" t="s">
        <v>263</v>
      </c>
      <c r="D59" s="79" t="s">
        <v>31</v>
      </c>
      <c r="E59" s="80"/>
      <c r="F59" s="81"/>
      <c r="G59" s="81"/>
      <c r="H59" s="82"/>
      <c r="I59" s="102"/>
      <c r="J59" s="103"/>
      <c r="K59" s="103"/>
      <c r="L59" s="104"/>
      <c r="M59" s="80"/>
      <c r="N59" s="81"/>
      <c r="O59" s="81"/>
      <c r="P59" s="82"/>
      <c r="Q59" s="80">
        <v>12</v>
      </c>
      <c r="R59" s="81">
        <v>0</v>
      </c>
      <c r="S59" s="81" t="s">
        <v>15</v>
      </c>
      <c r="T59" s="82">
        <v>4</v>
      </c>
      <c r="U59" s="80"/>
      <c r="V59" s="81"/>
      <c r="W59" s="81"/>
      <c r="X59" s="82"/>
      <c r="Y59" s="80"/>
      <c r="Z59" s="81"/>
      <c r="AA59" s="81"/>
      <c r="AB59" s="263"/>
      <c r="AC59" s="575" t="s">
        <v>321</v>
      </c>
      <c r="AD59" s="464" t="s">
        <v>173</v>
      </c>
    </row>
    <row r="60" spans="1:30" s="7" customFormat="1" ht="14.1" customHeight="1" thickBot="1" x14ac:dyDescent="0.25">
      <c r="A60" s="510" t="s">
        <v>73</v>
      </c>
      <c r="B60" s="511"/>
      <c r="C60" s="402"/>
      <c r="D60" s="274">
        <f>SUM(H60,L60,P60,T60,X60,AB60)</f>
        <v>9</v>
      </c>
      <c r="E60" s="229">
        <f t="shared" ref="E60:AB60" si="12">SUM(E58:E59)</f>
        <v>0</v>
      </c>
      <c r="F60" s="229">
        <f t="shared" si="12"/>
        <v>0</v>
      </c>
      <c r="G60" s="229"/>
      <c r="H60" s="229">
        <f t="shared" si="12"/>
        <v>0</v>
      </c>
      <c r="I60" s="229">
        <f t="shared" si="12"/>
        <v>16</v>
      </c>
      <c r="J60" s="229">
        <f t="shared" si="12"/>
        <v>0</v>
      </c>
      <c r="K60" s="229"/>
      <c r="L60" s="229">
        <f t="shared" si="12"/>
        <v>5</v>
      </c>
      <c r="M60" s="229">
        <f t="shared" si="12"/>
        <v>0</v>
      </c>
      <c r="N60" s="229">
        <f t="shared" si="12"/>
        <v>0</v>
      </c>
      <c r="O60" s="229"/>
      <c r="P60" s="229">
        <f t="shared" si="12"/>
        <v>0</v>
      </c>
      <c r="Q60" s="229">
        <f t="shared" si="12"/>
        <v>12</v>
      </c>
      <c r="R60" s="229">
        <f t="shared" si="12"/>
        <v>0</v>
      </c>
      <c r="S60" s="229"/>
      <c r="T60" s="229">
        <f t="shared" si="12"/>
        <v>4</v>
      </c>
      <c r="U60" s="229">
        <f t="shared" si="12"/>
        <v>0</v>
      </c>
      <c r="V60" s="229">
        <f t="shared" si="12"/>
        <v>0</v>
      </c>
      <c r="W60" s="229"/>
      <c r="X60" s="229">
        <f t="shared" si="12"/>
        <v>0</v>
      </c>
      <c r="Y60" s="229">
        <f t="shared" si="12"/>
        <v>0</v>
      </c>
      <c r="Z60" s="229">
        <f t="shared" si="12"/>
        <v>0</v>
      </c>
      <c r="AA60" s="229"/>
      <c r="AB60" s="272">
        <f t="shared" si="12"/>
        <v>0</v>
      </c>
      <c r="AC60" s="273"/>
      <c r="AD60" s="270"/>
    </row>
    <row r="61" spans="1:30" s="236" customFormat="1" ht="17.25" customHeight="1" thickBot="1" x14ac:dyDescent="0.3">
      <c r="A61" s="506" t="s">
        <v>148</v>
      </c>
      <c r="B61" s="507"/>
      <c r="C61" s="507"/>
      <c r="D61" s="507"/>
      <c r="E61" s="507"/>
      <c r="F61" s="507"/>
      <c r="G61" s="507"/>
      <c r="H61" s="507"/>
      <c r="I61" s="508"/>
      <c r="J61" s="508"/>
      <c r="K61" s="508"/>
      <c r="L61" s="508"/>
      <c r="M61" s="507"/>
      <c r="N61" s="507"/>
      <c r="O61" s="507"/>
      <c r="P61" s="507"/>
      <c r="Q61" s="508"/>
      <c r="R61" s="508"/>
      <c r="S61" s="508"/>
      <c r="T61" s="508"/>
      <c r="U61" s="507"/>
      <c r="V61" s="507"/>
      <c r="W61" s="507"/>
      <c r="X61" s="507"/>
      <c r="Y61" s="508"/>
      <c r="Z61" s="508"/>
      <c r="AA61" s="508"/>
      <c r="AB61" s="508"/>
      <c r="AC61" s="507"/>
      <c r="AD61" s="509"/>
    </row>
    <row r="62" spans="1:30" s="7" customFormat="1" ht="14.1" customHeight="1" x14ac:dyDescent="0.2">
      <c r="A62" s="39" t="s">
        <v>211</v>
      </c>
      <c r="B62" s="182" t="s">
        <v>39</v>
      </c>
      <c r="C62" s="182" t="s">
        <v>264</v>
      </c>
      <c r="D62" s="71"/>
      <c r="E62" s="38"/>
      <c r="F62" s="170"/>
      <c r="G62" s="170"/>
      <c r="H62" s="4"/>
      <c r="I62" s="361">
        <v>12</v>
      </c>
      <c r="J62" s="358">
        <v>0</v>
      </c>
      <c r="K62" s="358" t="s">
        <v>15</v>
      </c>
      <c r="L62" s="356">
        <v>4</v>
      </c>
      <c r="M62" s="38"/>
      <c r="N62" s="170"/>
      <c r="O62" s="170"/>
      <c r="P62" s="4"/>
      <c r="Q62" s="38"/>
      <c r="R62" s="170"/>
      <c r="S62" s="170"/>
      <c r="T62" s="4"/>
      <c r="U62" s="38"/>
      <c r="V62" s="170"/>
      <c r="W62" s="170"/>
      <c r="X62" s="4"/>
      <c r="Y62" s="38"/>
      <c r="Z62" s="170"/>
      <c r="AA62" s="170"/>
      <c r="AB62" s="183"/>
      <c r="AC62" s="576" t="s">
        <v>321</v>
      </c>
      <c r="AD62" s="465" t="s">
        <v>172</v>
      </c>
    </row>
    <row r="63" spans="1:30" s="37" customFormat="1" ht="14.1" customHeight="1" thickBot="1" x14ac:dyDescent="0.25">
      <c r="A63" s="188" t="s">
        <v>212</v>
      </c>
      <c r="B63" s="186" t="s">
        <v>132</v>
      </c>
      <c r="C63" s="186" t="s">
        <v>265</v>
      </c>
      <c r="D63" s="48"/>
      <c r="E63" s="166"/>
      <c r="F63" s="167"/>
      <c r="G63" s="167"/>
      <c r="H63" s="168"/>
      <c r="I63" s="105"/>
      <c r="J63" s="187"/>
      <c r="K63" s="187"/>
      <c r="L63" s="106"/>
      <c r="M63" s="166"/>
      <c r="N63" s="167"/>
      <c r="O63" s="167"/>
      <c r="P63" s="168"/>
      <c r="Q63" s="166">
        <v>12</v>
      </c>
      <c r="R63" s="167">
        <v>0</v>
      </c>
      <c r="S63" s="167" t="s">
        <v>15</v>
      </c>
      <c r="T63" s="168">
        <v>4</v>
      </c>
      <c r="U63" s="166"/>
      <c r="V63" s="167"/>
      <c r="W63" s="167"/>
      <c r="X63" s="168"/>
      <c r="Y63" s="166"/>
      <c r="Z63" s="167"/>
      <c r="AA63" s="167"/>
      <c r="AB63" s="136"/>
      <c r="AC63" s="575" t="s">
        <v>321</v>
      </c>
      <c r="AD63" s="391" t="s">
        <v>172</v>
      </c>
    </row>
    <row r="64" spans="1:30" s="7" customFormat="1" ht="14.1" customHeight="1" thickBot="1" x14ac:dyDescent="0.25">
      <c r="A64" s="510" t="s">
        <v>73</v>
      </c>
      <c r="B64" s="511"/>
      <c r="C64" s="402"/>
      <c r="D64" s="274">
        <f>SUM(H64,L64,P64,T64,X64,AB64)</f>
        <v>8</v>
      </c>
      <c r="E64" s="229">
        <f t="shared" ref="E64:AB64" si="13">SUM(E62:E63)</f>
        <v>0</v>
      </c>
      <c r="F64" s="229">
        <f t="shared" si="13"/>
        <v>0</v>
      </c>
      <c r="G64" s="229"/>
      <c r="H64" s="229">
        <f t="shared" si="13"/>
        <v>0</v>
      </c>
      <c r="I64" s="229">
        <f t="shared" si="13"/>
        <v>12</v>
      </c>
      <c r="J64" s="229">
        <f t="shared" si="13"/>
        <v>0</v>
      </c>
      <c r="K64" s="229"/>
      <c r="L64" s="229">
        <f t="shared" si="13"/>
        <v>4</v>
      </c>
      <c r="M64" s="229">
        <f t="shared" si="13"/>
        <v>0</v>
      </c>
      <c r="N64" s="229">
        <f t="shared" si="13"/>
        <v>0</v>
      </c>
      <c r="O64" s="229"/>
      <c r="P64" s="229">
        <f t="shared" si="13"/>
        <v>0</v>
      </c>
      <c r="Q64" s="229">
        <f t="shared" si="13"/>
        <v>12</v>
      </c>
      <c r="R64" s="229">
        <f t="shared" si="13"/>
        <v>0</v>
      </c>
      <c r="S64" s="229"/>
      <c r="T64" s="229">
        <f t="shared" si="13"/>
        <v>4</v>
      </c>
      <c r="U64" s="229">
        <f t="shared" si="13"/>
        <v>0</v>
      </c>
      <c r="V64" s="229">
        <f t="shared" si="13"/>
        <v>0</v>
      </c>
      <c r="W64" s="229"/>
      <c r="X64" s="229">
        <f t="shared" si="13"/>
        <v>0</v>
      </c>
      <c r="Y64" s="229">
        <f t="shared" si="13"/>
        <v>0</v>
      </c>
      <c r="Z64" s="229">
        <f t="shared" si="13"/>
        <v>0</v>
      </c>
      <c r="AA64" s="229"/>
      <c r="AB64" s="272">
        <f t="shared" si="13"/>
        <v>0</v>
      </c>
      <c r="AC64" s="273"/>
      <c r="AD64" s="270"/>
    </row>
    <row r="65" spans="1:30" s="236" customFormat="1" ht="17.25" customHeight="1" thickBot="1" x14ac:dyDescent="0.3">
      <c r="A65" s="506" t="s">
        <v>131</v>
      </c>
      <c r="B65" s="507"/>
      <c r="C65" s="507"/>
      <c r="D65" s="507"/>
      <c r="E65" s="507"/>
      <c r="F65" s="507"/>
      <c r="G65" s="507"/>
      <c r="H65" s="507"/>
      <c r="I65" s="508"/>
      <c r="J65" s="508"/>
      <c r="K65" s="508"/>
      <c r="L65" s="508"/>
      <c r="M65" s="507"/>
      <c r="N65" s="507"/>
      <c r="O65" s="507"/>
      <c r="P65" s="507"/>
      <c r="Q65" s="508"/>
      <c r="R65" s="508"/>
      <c r="S65" s="508"/>
      <c r="T65" s="508"/>
      <c r="U65" s="507"/>
      <c r="V65" s="507"/>
      <c r="W65" s="507"/>
      <c r="X65" s="507"/>
      <c r="Y65" s="508"/>
      <c r="Z65" s="508"/>
      <c r="AA65" s="508"/>
      <c r="AB65" s="508"/>
      <c r="AC65" s="507"/>
      <c r="AD65" s="509"/>
    </row>
    <row r="66" spans="1:30" s="37" customFormat="1" ht="14.1" customHeight="1" thickBot="1" x14ac:dyDescent="0.25">
      <c r="A66" s="188" t="s">
        <v>308</v>
      </c>
      <c r="B66" s="186" t="s">
        <v>131</v>
      </c>
      <c r="C66" s="186" t="s">
        <v>266</v>
      </c>
      <c r="D66" s="350" t="s">
        <v>124</v>
      </c>
      <c r="E66" s="166"/>
      <c r="F66" s="167"/>
      <c r="G66" s="167"/>
      <c r="H66" s="168"/>
      <c r="I66" s="105"/>
      <c r="J66" s="187"/>
      <c r="K66" s="187"/>
      <c r="L66" s="106"/>
      <c r="M66" s="166">
        <v>0</v>
      </c>
      <c r="N66" s="167">
        <v>16</v>
      </c>
      <c r="O66" s="167" t="s">
        <v>15</v>
      </c>
      <c r="P66" s="431">
        <v>4</v>
      </c>
      <c r="Q66" s="166"/>
      <c r="R66" s="167"/>
      <c r="S66" s="167"/>
      <c r="T66" s="168"/>
      <c r="U66" s="166"/>
      <c r="V66" s="167"/>
      <c r="W66" s="167"/>
      <c r="X66" s="168"/>
      <c r="Y66" s="166"/>
      <c r="Z66" s="167"/>
      <c r="AA66" s="167"/>
      <c r="AB66" s="136"/>
      <c r="AC66" s="577" t="s">
        <v>320</v>
      </c>
      <c r="AD66" s="466" t="s">
        <v>301</v>
      </c>
    </row>
    <row r="67" spans="1:30" s="7" customFormat="1" ht="14.1" customHeight="1" thickBot="1" x14ac:dyDescent="0.25">
      <c r="A67" s="510" t="s">
        <v>73</v>
      </c>
      <c r="B67" s="511"/>
      <c r="C67" s="402"/>
      <c r="D67" s="274">
        <f>SUM(H67,L67,P67,T67,X67,AB67)</f>
        <v>4</v>
      </c>
      <c r="E67" s="229">
        <f t="shared" ref="E67:AB67" si="14">SUM(E66:E66)</f>
        <v>0</v>
      </c>
      <c r="F67" s="229">
        <f t="shared" si="14"/>
        <v>0</v>
      </c>
      <c r="G67" s="229"/>
      <c r="H67" s="229">
        <f t="shared" si="14"/>
        <v>0</v>
      </c>
      <c r="I67" s="229">
        <f t="shared" si="14"/>
        <v>0</v>
      </c>
      <c r="J67" s="229">
        <f t="shared" si="14"/>
        <v>0</v>
      </c>
      <c r="K67" s="229"/>
      <c r="L67" s="229">
        <f t="shared" si="14"/>
        <v>0</v>
      </c>
      <c r="M67" s="229">
        <f t="shared" si="14"/>
        <v>0</v>
      </c>
      <c r="N67" s="229">
        <f t="shared" si="14"/>
        <v>16</v>
      </c>
      <c r="O67" s="229"/>
      <c r="P67" s="229">
        <f t="shared" si="14"/>
        <v>4</v>
      </c>
      <c r="Q67" s="229">
        <f t="shared" si="14"/>
        <v>0</v>
      </c>
      <c r="R67" s="229">
        <f t="shared" si="14"/>
        <v>0</v>
      </c>
      <c r="S67" s="229"/>
      <c r="T67" s="229">
        <f t="shared" si="14"/>
        <v>0</v>
      </c>
      <c r="U67" s="229">
        <f t="shared" si="14"/>
        <v>0</v>
      </c>
      <c r="V67" s="229">
        <f t="shared" si="14"/>
        <v>0</v>
      </c>
      <c r="W67" s="229"/>
      <c r="X67" s="229">
        <f t="shared" si="14"/>
        <v>0</v>
      </c>
      <c r="Y67" s="229">
        <f t="shared" si="14"/>
        <v>0</v>
      </c>
      <c r="Z67" s="229">
        <f t="shared" si="14"/>
        <v>0</v>
      </c>
      <c r="AA67" s="229"/>
      <c r="AB67" s="272">
        <f t="shared" si="14"/>
        <v>0</v>
      </c>
      <c r="AC67" s="273"/>
      <c r="AD67" s="270"/>
    </row>
    <row r="68" spans="1:30" s="236" customFormat="1" ht="17.25" customHeight="1" thickBot="1" x14ac:dyDescent="0.3">
      <c r="A68" s="506" t="s">
        <v>108</v>
      </c>
      <c r="B68" s="507"/>
      <c r="C68" s="507"/>
      <c r="D68" s="507"/>
      <c r="E68" s="507"/>
      <c r="F68" s="507"/>
      <c r="G68" s="507"/>
      <c r="H68" s="507"/>
      <c r="I68" s="508"/>
      <c r="J68" s="508"/>
      <c r="K68" s="508"/>
      <c r="L68" s="508"/>
      <c r="M68" s="507"/>
      <c r="N68" s="507"/>
      <c r="O68" s="507"/>
      <c r="P68" s="507"/>
      <c r="Q68" s="508"/>
      <c r="R68" s="508"/>
      <c r="S68" s="508"/>
      <c r="T68" s="508"/>
      <c r="U68" s="507"/>
      <c r="V68" s="507"/>
      <c r="W68" s="507"/>
      <c r="X68" s="507"/>
      <c r="Y68" s="508"/>
      <c r="Z68" s="508"/>
      <c r="AA68" s="508"/>
      <c r="AB68" s="508"/>
      <c r="AC68" s="507"/>
      <c r="AD68" s="509"/>
    </row>
    <row r="69" spans="1:30" s="7" customFormat="1" ht="13.5" customHeight="1" x14ac:dyDescent="0.2">
      <c r="A69" s="188" t="s">
        <v>213</v>
      </c>
      <c r="B69" s="253" t="s">
        <v>108</v>
      </c>
      <c r="C69" s="253" t="s">
        <v>267</v>
      </c>
      <c r="D69" s="89"/>
      <c r="E69" s="9"/>
      <c r="F69" s="167"/>
      <c r="G69" s="167"/>
      <c r="H69" s="168"/>
      <c r="I69" s="178"/>
      <c r="J69" s="179"/>
      <c r="K69" s="180"/>
      <c r="L69" s="176"/>
      <c r="M69" s="346">
        <v>16</v>
      </c>
      <c r="N69" s="347">
        <v>0</v>
      </c>
      <c r="O69" s="347" t="s">
        <v>15</v>
      </c>
      <c r="P69" s="348">
        <v>5</v>
      </c>
      <c r="Q69" s="193"/>
      <c r="R69" s="210"/>
      <c r="S69" s="210"/>
      <c r="T69" s="196"/>
      <c r="U69" s="172"/>
      <c r="V69" s="173"/>
      <c r="W69" s="173"/>
      <c r="X69" s="174"/>
      <c r="Y69" s="172"/>
      <c r="Z69" s="173"/>
      <c r="AA69" s="173"/>
      <c r="AB69" s="174"/>
      <c r="AC69" s="576" t="s">
        <v>321</v>
      </c>
      <c r="AD69" s="390" t="s">
        <v>175</v>
      </c>
    </row>
    <row r="70" spans="1:30" s="211" customFormat="1" ht="14.1" customHeight="1" thickBot="1" x14ac:dyDescent="0.25">
      <c r="A70" s="188" t="s">
        <v>214</v>
      </c>
      <c r="B70" s="377" t="s">
        <v>146</v>
      </c>
      <c r="C70" s="377" t="s">
        <v>268</v>
      </c>
      <c r="D70" s="230"/>
      <c r="E70" s="221"/>
      <c r="F70" s="204"/>
      <c r="G70" s="204"/>
      <c r="H70" s="205"/>
      <c r="I70" s="206"/>
      <c r="J70" s="207"/>
      <c r="K70" s="208"/>
      <c r="L70" s="209"/>
      <c r="M70" s="203"/>
      <c r="N70" s="204"/>
      <c r="O70" s="204"/>
      <c r="P70" s="205"/>
      <c r="Q70" s="206"/>
      <c r="R70" s="207"/>
      <c r="S70" s="208"/>
      <c r="T70" s="209"/>
      <c r="U70" s="206"/>
      <c r="V70" s="207"/>
      <c r="W70" s="208"/>
      <c r="X70" s="209"/>
      <c r="Y70" s="339">
        <v>12</v>
      </c>
      <c r="Z70" s="340">
        <v>0</v>
      </c>
      <c r="AA70" s="341" t="s">
        <v>15</v>
      </c>
      <c r="AB70" s="342">
        <v>4</v>
      </c>
      <c r="AC70" s="575" t="s">
        <v>321</v>
      </c>
      <c r="AD70" s="87" t="s">
        <v>300</v>
      </c>
    </row>
    <row r="71" spans="1:30" s="7" customFormat="1" ht="14.1" customHeight="1" thickBot="1" x14ac:dyDescent="0.25">
      <c r="A71" s="510" t="s">
        <v>73</v>
      </c>
      <c r="B71" s="511"/>
      <c r="C71" s="402"/>
      <c r="D71" s="290">
        <f>SUM(H71,L71,P71,T71,X71,AB71)</f>
        <v>9</v>
      </c>
      <c r="E71" s="269">
        <f>SUM(E69:E69)</f>
        <v>0</v>
      </c>
      <c r="F71" s="227">
        <f t="shared" ref="F71:H71" si="15">SUM(F69:F69)</f>
        <v>0</v>
      </c>
      <c r="G71" s="227"/>
      <c r="H71" s="228">
        <f t="shared" si="15"/>
        <v>0</v>
      </c>
      <c r="I71" s="269">
        <f>SUM(I69:I69)</f>
        <v>0</v>
      </c>
      <c r="J71" s="227">
        <f t="shared" ref="J71" si="16">SUM(J69:J69)</f>
        <v>0</v>
      </c>
      <c r="K71" s="227"/>
      <c r="L71" s="326">
        <f t="shared" ref="L71" si="17">SUM(L69:L69)</f>
        <v>0</v>
      </c>
      <c r="M71" s="269">
        <f>SUM(M69:M70)</f>
        <v>16</v>
      </c>
      <c r="N71" s="227">
        <f t="shared" ref="N71:P71" si="18">SUM(N69:N70)</f>
        <v>0</v>
      </c>
      <c r="O71" s="227">
        <f t="shared" si="18"/>
        <v>0</v>
      </c>
      <c r="P71" s="228">
        <f t="shared" si="18"/>
        <v>5</v>
      </c>
      <c r="Q71" s="229">
        <f>SUM(Q69:Q70)</f>
        <v>0</v>
      </c>
      <c r="R71" s="227">
        <f>SUM(R69:R70)</f>
        <v>0</v>
      </c>
      <c r="S71" s="227"/>
      <c r="T71" s="228">
        <f>SUM(T69:T70)</f>
        <v>0</v>
      </c>
      <c r="U71" s="269">
        <f>SUM(U69:U70)</f>
        <v>0</v>
      </c>
      <c r="V71" s="227">
        <f>SUM(V69:V70)</f>
        <v>0</v>
      </c>
      <c r="W71" s="227"/>
      <c r="X71" s="228">
        <f>SUM(X69:X70)</f>
        <v>0</v>
      </c>
      <c r="Y71" s="269">
        <f>SUM(Y69:Y70)</f>
        <v>12</v>
      </c>
      <c r="Z71" s="227">
        <f t="shared" ref="Z71" si="19">SUM(Z69:Z70)</f>
        <v>0</v>
      </c>
      <c r="AA71" s="227">
        <f t="shared" ref="AA71" si="20">SUM(AA69:AA70)</f>
        <v>0</v>
      </c>
      <c r="AB71" s="228">
        <f t="shared" ref="AB71" si="21">SUM(AB69:AB70)</f>
        <v>4</v>
      </c>
      <c r="AC71" s="273"/>
      <c r="AD71" s="270"/>
    </row>
    <row r="72" spans="1:30" s="372" customFormat="1" ht="17.25" customHeight="1" thickBot="1" x14ac:dyDescent="0.3">
      <c r="A72" s="566" t="s">
        <v>153</v>
      </c>
      <c r="B72" s="567"/>
      <c r="C72" s="567"/>
      <c r="D72" s="567"/>
      <c r="E72" s="568"/>
      <c r="F72" s="568"/>
      <c r="G72" s="568"/>
      <c r="H72" s="568"/>
      <c r="I72" s="569"/>
      <c r="J72" s="569"/>
      <c r="K72" s="569"/>
      <c r="L72" s="569"/>
      <c r="M72" s="568"/>
      <c r="N72" s="568"/>
      <c r="O72" s="568"/>
      <c r="P72" s="568"/>
      <c r="Q72" s="569"/>
      <c r="R72" s="569"/>
      <c r="S72" s="569"/>
      <c r="T72" s="569"/>
      <c r="U72" s="567"/>
      <c r="V72" s="567"/>
      <c r="W72" s="567"/>
      <c r="X72" s="567"/>
      <c r="Y72" s="569"/>
      <c r="Z72" s="569"/>
      <c r="AA72" s="569"/>
      <c r="AB72" s="569"/>
      <c r="AC72" s="567"/>
      <c r="AD72" s="570"/>
    </row>
    <row r="73" spans="1:30" s="7" customFormat="1" ht="15.75" customHeight="1" thickBot="1" x14ac:dyDescent="0.25">
      <c r="A73" s="527" t="s">
        <v>141</v>
      </c>
      <c r="B73" s="528"/>
      <c r="C73" s="528"/>
      <c r="D73" s="528"/>
      <c r="E73" s="528"/>
      <c r="F73" s="528"/>
      <c r="G73" s="528"/>
      <c r="H73" s="528"/>
      <c r="I73" s="528"/>
      <c r="J73" s="528"/>
      <c r="K73" s="528"/>
      <c r="L73" s="528"/>
      <c r="M73" s="528"/>
      <c r="N73" s="528"/>
      <c r="O73" s="528"/>
      <c r="P73" s="528"/>
      <c r="Q73" s="528"/>
      <c r="R73" s="528"/>
      <c r="S73" s="528"/>
      <c r="T73" s="528"/>
      <c r="U73" s="528"/>
      <c r="V73" s="528"/>
      <c r="W73" s="528"/>
      <c r="X73" s="528"/>
      <c r="Y73" s="528"/>
      <c r="Z73" s="528"/>
      <c r="AA73" s="528"/>
      <c r="AB73" s="528"/>
      <c r="AC73" s="528"/>
      <c r="AD73" s="532"/>
    </row>
    <row r="74" spans="1:30" s="7" customFormat="1" ht="14.1" customHeight="1" x14ac:dyDescent="0.2">
      <c r="A74" s="188" t="s">
        <v>218</v>
      </c>
      <c r="B74" s="175" t="s">
        <v>27</v>
      </c>
      <c r="C74" s="411" t="s">
        <v>269</v>
      </c>
      <c r="D74" s="89"/>
      <c r="E74" s="9"/>
      <c r="F74" s="167"/>
      <c r="G74" s="167"/>
      <c r="H74" s="168"/>
      <c r="I74" s="178"/>
      <c r="J74" s="179"/>
      <c r="K74" s="180"/>
      <c r="L74" s="176"/>
      <c r="M74" s="346"/>
      <c r="N74" s="347"/>
      <c r="O74" s="347"/>
      <c r="P74" s="348"/>
      <c r="Q74" s="346">
        <v>12</v>
      </c>
      <c r="R74" s="347">
        <v>0</v>
      </c>
      <c r="S74" s="347" t="s">
        <v>15</v>
      </c>
      <c r="T74" s="348">
        <v>4</v>
      </c>
      <c r="U74" s="172"/>
      <c r="V74" s="173"/>
      <c r="W74" s="173"/>
      <c r="X74" s="174"/>
      <c r="Y74" s="193"/>
      <c r="Z74" s="210"/>
      <c r="AA74" s="210"/>
      <c r="AB74" s="196"/>
      <c r="AC74" s="576" t="s">
        <v>321</v>
      </c>
      <c r="AD74" s="428" t="s">
        <v>179</v>
      </c>
    </row>
    <row r="75" spans="1:30" s="7" customFormat="1" ht="14.1" customHeight="1" x14ac:dyDescent="0.2">
      <c r="A75" s="158" t="s">
        <v>219</v>
      </c>
      <c r="B75" s="327" t="s">
        <v>107</v>
      </c>
      <c r="C75" s="416" t="s">
        <v>270</v>
      </c>
      <c r="D75" s="226"/>
      <c r="E75" s="9"/>
      <c r="F75" s="167"/>
      <c r="G75" s="167"/>
      <c r="H75" s="168"/>
      <c r="I75" s="231"/>
      <c r="J75" s="223"/>
      <c r="K75" s="232"/>
      <c r="L75" s="224"/>
      <c r="M75" s="335">
        <v>12</v>
      </c>
      <c r="N75" s="336">
        <v>0</v>
      </c>
      <c r="O75" s="337" t="s">
        <v>15</v>
      </c>
      <c r="P75" s="338">
        <v>4</v>
      </c>
      <c r="Q75" s="343"/>
      <c r="R75" s="344"/>
      <c r="S75" s="344"/>
      <c r="T75" s="345"/>
      <c r="U75" s="9"/>
      <c r="V75" s="167"/>
      <c r="W75" s="167"/>
      <c r="X75" s="168"/>
      <c r="Y75" s="9"/>
      <c r="Z75" s="167"/>
      <c r="AA75" s="167"/>
      <c r="AB75" s="168"/>
      <c r="AC75" s="575" t="s">
        <v>321</v>
      </c>
      <c r="AD75" s="92" t="s">
        <v>175</v>
      </c>
    </row>
    <row r="76" spans="1:30" s="7" customFormat="1" ht="14.1" customHeight="1" x14ac:dyDescent="0.2">
      <c r="A76" s="188" t="s">
        <v>220</v>
      </c>
      <c r="B76" s="175" t="s">
        <v>40</v>
      </c>
      <c r="C76" s="410" t="s">
        <v>271</v>
      </c>
      <c r="D76" s="41"/>
      <c r="E76" s="5" t="s">
        <v>31</v>
      </c>
      <c r="F76" s="173" t="s">
        <v>31</v>
      </c>
      <c r="G76" s="173" t="s">
        <v>31</v>
      </c>
      <c r="H76" s="174" t="s">
        <v>31</v>
      </c>
      <c r="I76" s="101"/>
      <c r="J76" s="179"/>
      <c r="K76" s="179"/>
      <c r="L76" s="176"/>
      <c r="M76" s="101">
        <v>12</v>
      </c>
      <c r="N76" s="179">
        <v>0</v>
      </c>
      <c r="O76" s="179" t="s">
        <v>15</v>
      </c>
      <c r="P76" s="176">
        <v>4</v>
      </c>
      <c r="Q76" s="5"/>
      <c r="R76" s="173"/>
      <c r="S76" s="173"/>
      <c r="T76" s="174"/>
      <c r="U76" s="5"/>
      <c r="V76" s="173"/>
      <c r="W76" s="173"/>
      <c r="X76" s="174"/>
      <c r="Y76" s="5"/>
      <c r="Z76" s="173"/>
      <c r="AA76" s="173"/>
      <c r="AB76" s="174"/>
      <c r="AC76" s="575" t="s">
        <v>321</v>
      </c>
      <c r="AD76" s="90" t="s">
        <v>172</v>
      </c>
    </row>
    <row r="77" spans="1:30" s="7" customFormat="1" ht="14.1" customHeight="1" x14ac:dyDescent="0.2">
      <c r="A77" s="188" t="s">
        <v>309</v>
      </c>
      <c r="B77" s="175" t="s">
        <v>43</v>
      </c>
      <c r="C77" s="410" t="s">
        <v>272</v>
      </c>
      <c r="D77" s="188"/>
      <c r="E77" s="172"/>
      <c r="F77" s="167"/>
      <c r="G77" s="167"/>
      <c r="H77" s="174"/>
      <c r="I77" s="172"/>
      <c r="J77" s="173"/>
      <c r="K77" s="167"/>
      <c r="L77" s="174"/>
      <c r="M77" s="172"/>
      <c r="N77" s="173"/>
      <c r="O77" s="173"/>
      <c r="P77" s="174"/>
      <c r="Q77" s="432">
        <v>0</v>
      </c>
      <c r="R77" s="433">
        <v>12</v>
      </c>
      <c r="S77" s="179" t="s">
        <v>15</v>
      </c>
      <c r="T77" s="176">
        <v>4</v>
      </c>
      <c r="U77" s="9"/>
      <c r="V77" s="167"/>
      <c r="W77" s="167"/>
      <c r="X77" s="168"/>
      <c r="Y77" s="172"/>
      <c r="Z77" s="173"/>
      <c r="AA77" s="173"/>
      <c r="AB77" s="174"/>
      <c r="AC77" s="181" t="s">
        <v>20</v>
      </c>
      <c r="AD77" s="90" t="s">
        <v>169</v>
      </c>
    </row>
    <row r="78" spans="1:30" s="7" customFormat="1" ht="14.1" customHeight="1" x14ac:dyDescent="0.2">
      <c r="A78" s="188" t="s">
        <v>310</v>
      </c>
      <c r="B78" s="175" t="s">
        <v>44</v>
      </c>
      <c r="C78" s="410" t="s">
        <v>273</v>
      </c>
      <c r="D78" s="188" t="s">
        <v>31</v>
      </c>
      <c r="E78" s="32"/>
      <c r="F78" s="25"/>
      <c r="G78" s="25"/>
      <c r="H78" s="26"/>
      <c r="I78" s="32"/>
      <c r="J78" s="25"/>
      <c r="K78" s="25"/>
      <c r="L78" s="26"/>
      <c r="M78" s="32"/>
      <c r="N78" s="25"/>
      <c r="O78" s="25"/>
      <c r="P78" s="26"/>
      <c r="Q78" s="432">
        <v>0</v>
      </c>
      <c r="R78" s="433">
        <v>12</v>
      </c>
      <c r="S78" s="25" t="s">
        <v>15</v>
      </c>
      <c r="T78" s="26">
        <v>4</v>
      </c>
      <c r="U78" s="32"/>
      <c r="V78" s="25"/>
      <c r="W78" s="25"/>
      <c r="X78" s="26"/>
      <c r="Y78" s="32"/>
      <c r="Z78" s="25"/>
      <c r="AA78" s="25"/>
      <c r="AB78" s="26"/>
      <c r="AC78" s="53" t="s">
        <v>20</v>
      </c>
      <c r="AD78" s="177" t="s">
        <v>167</v>
      </c>
    </row>
    <row r="79" spans="1:30" s="7" customFormat="1" ht="14.1" customHeight="1" x14ac:dyDescent="0.2">
      <c r="A79" s="188" t="s">
        <v>311</v>
      </c>
      <c r="B79" s="175" t="s">
        <v>45</v>
      </c>
      <c r="C79" s="410" t="s">
        <v>274</v>
      </c>
      <c r="D79" s="188"/>
      <c r="E79" s="172"/>
      <c r="F79" s="167"/>
      <c r="G79" s="167"/>
      <c r="H79" s="174"/>
      <c r="I79" s="172"/>
      <c r="J79" s="173"/>
      <c r="K79" s="167"/>
      <c r="L79" s="174"/>
      <c r="M79" s="172"/>
      <c r="N79" s="173"/>
      <c r="O79" s="173"/>
      <c r="P79" s="174"/>
      <c r="Q79" s="432">
        <v>0</v>
      </c>
      <c r="R79" s="433">
        <v>12</v>
      </c>
      <c r="S79" s="167" t="s">
        <v>15</v>
      </c>
      <c r="T79" s="168">
        <v>4</v>
      </c>
      <c r="U79" s="9"/>
      <c r="V79" s="167"/>
      <c r="W79" s="167"/>
      <c r="X79" s="168"/>
      <c r="Y79" s="172"/>
      <c r="Z79" s="173"/>
      <c r="AA79" s="173"/>
      <c r="AB79" s="174"/>
      <c r="AC79" s="56" t="s">
        <v>20</v>
      </c>
      <c r="AD79" s="386" t="s">
        <v>176</v>
      </c>
    </row>
    <row r="80" spans="1:30" s="7" customFormat="1" ht="14.1" customHeight="1" thickBot="1" x14ac:dyDescent="0.25">
      <c r="A80" s="70" t="s">
        <v>312</v>
      </c>
      <c r="B80" s="378" t="s">
        <v>46</v>
      </c>
      <c r="C80" s="417" t="s">
        <v>275</v>
      </c>
      <c r="D80" s="47" t="s">
        <v>42</v>
      </c>
      <c r="E80" s="45"/>
      <c r="F80" s="35"/>
      <c r="G80" s="35"/>
      <c r="H80" s="36"/>
      <c r="I80" s="45"/>
      <c r="J80" s="35"/>
      <c r="K80" s="35"/>
      <c r="L80" s="36"/>
      <c r="M80" s="45"/>
      <c r="N80" s="35"/>
      <c r="O80" s="35"/>
      <c r="P80" s="36"/>
      <c r="Q80" s="432">
        <v>0</v>
      </c>
      <c r="R80" s="433">
        <v>12</v>
      </c>
      <c r="S80" s="35" t="s">
        <v>15</v>
      </c>
      <c r="T80" s="36">
        <v>4</v>
      </c>
      <c r="U80" s="45"/>
      <c r="V80" s="35"/>
      <c r="W80" s="35"/>
      <c r="X80" s="36"/>
      <c r="Y80" s="59"/>
      <c r="Z80" s="60"/>
      <c r="AA80" s="60"/>
      <c r="AB80" s="61"/>
      <c r="AC80" s="44" t="s">
        <v>20</v>
      </c>
      <c r="AD80" s="162" t="s">
        <v>168</v>
      </c>
    </row>
    <row r="81" spans="1:37" s="7" customFormat="1" ht="14.1" customHeight="1" thickBot="1" x14ac:dyDescent="0.25">
      <c r="A81" s="510" t="s">
        <v>73</v>
      </c>
      <c r="B81" s="511"/>
      <c r="C81" s="402"/>
      <c r="D81" s="274">
        <v>8</v>
      </c>
      <c r="E81" s="229">
        <f>SUM(E74:E80)</f>
        <v>0</v>
      </c>
      <c r="F81" s="229">
        <f t="shared" ref="F81:H81" si="22">SUM(F74:F80)</f>
        <v>0</v>
      </c>
      <c r="G81" s="229"/>
      <c r="H81" s="229">
        <f t="shared" si="22"/>
        <v>0</v>
      </c>
      <c r="I81" s="229">
        <f>SUM(I74:I80)</f>
        <v>0</v>
      </c>
      <c r="J81" s="229">
        <f t="shared" ref="J81" si="23">SUM(J74:J80)</f>
        <v>0</v>
      </c>
      <c r="K81" s="229"/>
      <c r="L81" s="229">
        <f t="shared" ref="L81" si="24">SUM(L74:L80)</f>
        <v>0</v>
      </c>
      <c r="M81" s="229">
        <v>2</v>
      </c>
      <c r="N81" s="229">
        <v>1</v>
      </c>
      <c r="O81" s="229"/>
      <c r="P81" s="229">
        <v>4</v>
      </c>
      <c r="Q81" s="229">
        <v>2</v>
      </c>
      <c r="R81" s="229">
        <v>1</v>
      </c>
      <c r="S81" s="229"/>
      <c r="T81" s="229">
        <v>4</v>
      </c>
      <c r="U81" s="229">
        <f>SUM(U74:U80)</f>
        <v>0</v>
      </c>
      <c r="V81" s="229">
        <f t="shared" ref="V81" si="25">SUM(V74:V80)</f>
        <v>0</v>
      </c>
      <c r="W81" s="229"/>
      <c r="X81" s="229">
        <f t="shared" ref="X81" si="26">SUM(X74:X80)</f>
        <v>0</v>
      </c>
      <c r="Y81" s="229">
        <f>SUM(Y74:Y80)</f>
        <v>0</v>
      </c>
      <c r="Z81" s="229">
        <f t="shared" ref="Z81" si="27">SUM(Z74:Z80)</f>
        <v>0</v>
      </c>
      <c r="AA81" s="229"/>
      <c r="AB81" s="229">
        <f t="shared" ref="AB81" si="28">SUM(AB74:AB80)</f>
        <v>0</v>
      </c>
      <c r="AC81" s="227"/>
      <c r="AD81" s="228"/>
    </row>
    <row r="82" spans="1:37" s="7" customFormat="1" ht="15.75" thickBot="1" x14ac:dyDescent="0.25">
      <c r="A82" s="527" t="s">
        <v>47</v>
      </c>
      <c r="B82" s="528"/>
      <c r="C82" s="528"/>
      <c r="D82" s="528"/>
      <c r="E82" s="528"/>
      <c r="F82" s="528"/>
      <c r="G82" s="528"/>
      <c r="H82" s="528"/>
      <c r="I82" s="528"/>
      <c r="J82" s="528"/>
      <c r="K82" s="528"/>
      <c r="L82" s="528"/>
      <c r="M82" s="528"/>
      <c r="N82" s="528"/>
      <c r="O82" s="528"/>
      <c r="P82" s="528"/>
      <c r="Q82" s="528"/>
      <c r="R82" s="528"/>
      <c r="S82" s="528"/>
      <c r="T82" s="528"/>
      <c r="U82" s="528"/>
      <c r="V82" s="528"/>
      <c r="W82" s="528"/>
      <c r="X82" s="528"/>
      <c r="Y82" s="528"/>
      <c r="Z82" s="528"/>
      <c r="AA82" s="528"/>
      <c r="AB82" s="528"/>
      <c r="AC82" s="528"/>
      <c r="AD82" s="532"/>
    </row>
    <row r="83" spans="1:37" s="7" customFormat="1" ht="14.1" customHeight="1" x14ac:dyDescent="0.2">
      <c r="A83" s="39" t="s">
        <v>313</v>
      </c>
      <c r="B83" s="182" t="s">
        <v>48</v>
      </c>
      <c r="C83" s="182" t="s">
        <v>48</v>
      </c>
      <c r="D83" s="31"/>
      <c r="E83" s="28"/>
      <c r="F83" s="23"/>
      <c r="G83" s="23"/>
      <c r="H83" s="24"/>
      <c r="I83" s="28"/>
      <c r="J83" s="23"/>
      <c r="K83" s="23"/>
      <c r="L83" s="24"/>
      <c r="M83" s="93"/>
      <c r="N83" s="94"/>
      <c r="O83" s="94"/>
      <c r="P83" s="95"/>
      <c r="Q83" s="434">
        <v>0</v>
      </c>
      <c r="R83" s="435">
        <v>12</v>
      </c>
      <c r="S83" s="170" t="s">
        <v>74</v>
      </c>
      <c r="T83" s="107">
        <v>4</v>
      </c>
      <c r="U83" s="28"/>
      <c r="V83" s="23"/>
      <c r="W83" s="23"/>
      <c r="X83" s="24"/>
      <c r="Y83" s="28"/>
      <c r="Z83" s="23"/>
      <c r="AA83" s="23"/>
      <c r="AB83" s="24"/>
      <c r="AC83" s="55" t="s">
        <v>20</v>
      </c>
      <c r="AD83" s="394" t="s">
        <v>167</v>
      </c>
    </row>
    <row r="84" spans="1:37" s="7" customFormat="1" ht="14.1" customHeight="1" x14ac:dyDescent="0.2">
      <c r="A84" s="188" t="s">
        <v>314</v>
      </c>
      <c r="B84" s="175" t="s">
        <v>49</v>
      </c>
      <c r="C84" s="175" t="s">
        <v>49</v>
      </c>
      <c r="D84" s="30"/>
      <c r="E84" s="32"/>
      <c r="F84" s="25"/>
      <c r="G84" s="25"/>
      <c r="H84" s="26"/>
      <c r="I84" s="32"/>
      <c r="J84" s="25"/>
      <c r="K84" s="25"/>
      <c r="L84" s="26"/>
      <c r="M84" s="32"/>
      <c r="N84" s="25"/>
      <c r="O84" s="25"/>
      <c r="P84" s="26"/>
      <c r="Q84" s="434">
        <v>0</v>
      </c>
      <c r="R84" s="435">
        <v>12</v>
      </c>
      <c r="S84" s="170" t="s">
        <v>74</v>
      </c>
      <c r="T84" s="107">
        <v>4</v>
      </c>
      <c r="U84" s="32"/>
      <c r="V84" s="25"/>
      <c r="W84" s="25"/>
      <c r="X84" s="26"/>
      <c r="Y84" s="32"/>
      <c r="Z84" s="25"/>
      <c r="AA84" s="25"/>
      <c r="AB84" s="26"/>
      <c r="AC84" s="181" t="s">
        <v>20</v>
      </c>
      <c r="AD84" s="468" t="s">
        <v>168</v>
      </c>
    </row>
    <row r="85" spans="1:37" s="7" customFormat="1" ht="14.1" customHeight="1" x14ac:dyDescent="0.2">
      <c r="A85" s="188" t="s">
        <v>315</v>
      </c>
      <c r="B85" s="182" t="s">
        <v>50</v>
      </c>
      <c r="C85" s="182" t="s">
        <v>50</v>
      </c>
      <c r="D85" s="189"/>
      <c r="E85" s="28"/>
      <c r="F85" s="23"/>
      <c r="G85" s="23"/>
      <c r="H85" s="24"/>
      <c r="I85" s="28"/>
      <c r="J85" s="23"/>
      <c r="K85" s="23"/>
      <c r="L85" s="24"/>
      <c r="M85" s="28"/>
      <c r="N85" s="23"/>
      <c r="O85" s="23"/>
      <c r="P85" s="24"/>
      <c r="Q85" s="434">
        <v>0</v>
      </c>
      <c r="R85" s="435">
        <v>12</v>
      </c>
      <c r="S85" s="170" t="s">
        <v>74</v>
      </c>
      <c r="T85" s="107">
        <v>4</v>
      </c>
      <c r="U85" s="28"/>
      <c r="V85" s="23"/>
      <c r="W85" s="23"/>
      <c r="X85" s="24"/>
      <c r="Y85" s="28"/>
      <c r="Z85" s="23"/>
      <c r="AA85" s="23"/>
      <c r="AB85" s="24"/>
      <c r="AC85" s="53" t="s">
        <v>20</v>
      </c>
      <c r="AD85" s="394" t="s">
        <v>167</v>
      </c>
    </row>
    <row r="86" spans="1:37" s="52" customFormat="1" x14ac:dyDescent="0.2">
      <c r="A86" s="188" t="s">
        <v>316</v>
      </c>
      <c r="B86" s="181" t="s">
        <v>51</v>
      </c>
      <c r="C86" s="181" t="s">
        <v>51</v>
      </c>
      <c r="D86" s="83"/>
      <c r="E86" s="73"/>
      <c r="F86" s="77"/>
      <c r="G86" s="77"/>
      <c r="H86" s="78"/>
      <c r="I86" s="76"/>
      <c r="J86" s="74"/>
      <c r="K86" s="74"/>
      <c r="L86" s="75"/>
      <c r="M86" s="73"/>
      <c r="N86" s="77"/>
      <c r="O86" s="77"/>
      <c r="P86" s="78"/>
      <c r="Q86" s="434">
        <v>0</v>
      </c>
      <c r="R86" s="435">
        <v>12</v>
      </c>
      <c r="S86" s="170" t="s">
        <v>74</v>
      </c>
      <c r="T86" s="107">
        <v>4</v>
      </c>
      <c r="U86" s="73"/>
      <c r="V86" s="77"/>
      <c r="W86" s="77"/>
      <c r="X86" s="78"/>
      <c r="Y86" s="73"/>
      <c r="Z86" s="77"/>
      <c r="AA86" s="77"/>
      <c r="AB86" s="78"/>
      <c r="AC86" s="56" t="s">
        <v>134</v>
      </c>
      <c r="AD86" s="469" t="s">
        <v>166</v>
      </c>
    </row>
    <row r="87" spans="1:37" s="7" customFormat="1" ht="14.1" customHeight="1" thickBot="1" x14ac:dyDescent="0.25">
      <c r="A87" s="70" t="s">
        <v>317</v>
      </c>
      <c r="B87" s="175" t="s">
        <v>52</v>
      </c>
      <c r="C87" s="175" t="s">
        <v>52</v>
      </c>
      <c r="D87" s="88"/>
      <c r="E87" s="32"/>
      <c r="F87" s="25"/>
      <c r="G87" s="25"/>
      <c r="H87" s="26"/>
      <c r="I87" s="32"/>
      <c r="J87" s="25"/>
      <c r="K87" s="25"/>
      <c r="L87" s="26"/>
      <c r="M87" s="32"/>
      <c r="N87" s="25"/>
      <c r="O87" s="25"/>
      <c r="P87" s="26"/>
      <c r="Q87" s="434">
        <v>0</v>
      </c>
      <c r="R87" s="435">
        <v>12</v>
      </c>
      <c r="S87" s="170" t="s">
        <v>74</v>
      </c>
      <c r="T87" s="107">
        <v>4</v>
      </c>
      <c r="U87" s="32"/>
      <c r="V87" s="25"/>
      <c r="W87" s="25"/>
      <c r="X87" s="26"/>
      <c r="Y87" s="32"/>
      <c r="Z87" s="25"/>
      <c r="AA87" s="25"/>
      <c r="AB87" s="26"/>
      <c r="AC87" s="56" t="s">
        <v>20</v>
      </c>
      <c r="AD87" s="470" t="s">
        <v>169</v>
      </c>
    </row>
    <row r="88" spans="1:37" s="7" customFormat="1" ht="14.1" customHeight="1" thickBot="1" x14ac:dyDescent="0.25">
      <c r="A88" s="510" t="s">
        <v>73</v>
      </c>
      <c r="B88" s="511"/>
      <c r="C88" s="402"/>
      <c r="D88" s="274">
        <f>SUM(H88,L88,P88,T88,X88,AB88)</f>
        <v>4</v>
      </c>
      <c r="E88" s="269">
        <f>SUM(E83:E87)</f>
        <v>0</v>
      </c>
      <c r="F88" s="229">
        <f>SUM(F83:F87)</f>
        <v>0</v>
      </c>
      <c r="G88" s="229"/>
      <c r="H88" s="270">
        <f>SUM(H83:H87)</f>
        <v>0</v>
      </c>
      <c r="I88" s="269">
        <f>SUM(I83:I87)</f>
        <v>0</v>
      </c>
      <c r="J88" s="229">
        <f>SUM(J83:J87)</f>
        <v>0</v>
      </c>
      <c r="K88" s="229"/>
      <c r="L88" s="270">
        <f>SUM(L83:L87)</f>
        <v>0</v>
      </c>
      <c r="M88" s="269">
        <f>SUM(M83:M87)</f>
        <v>0</v>
      </c>
      <c r="N88" s="229">
        <f>SUM(N83:N87)</f>
        <v>0</v>
      </c>
      <c r="O88" s="229"/>
      <c r="P88" s="270">
        <f>SUM(P83:P87)</f>
        <v>0</v>
      </c>
      <c r="Q88" s="229">
        <v>0</v>
      </c>
      <c r="R88" s="229">
        <v>3</v>
      </c>
      <c r="S88" s="229"/>
      <c r="T88" s="229">
        <v>4</v>
      </c>
      <c r="U88" s="269">
        <f>SUM(U83:U87)</f>
        <v>0</v>
      </c>
      <c r="V88" s="229">
        <f>SUM(V83:V87)</f>
        <v>0</v>
      </c>
      <c r="W88" s="229"/>
      <c r="X88" s="270">
        <f>SUM(X83:X87)</f>
        <v>0</v>
      </c>
      <c r="Y88" s="269">
        <f>SUM(Y83:Y87)</f>
        <v>0</v>
      </c>
      <c r="Z88" s="229">
        <f>SUM(Z83:Z87)</f>
        <v>0</v>
      </c>
      <c r="AA88" s="229"/>
      <c r="AB88" s="270">
        <f>SUM(AB83:AB87)</f>
        <v>0</v>
      </c>
      <c r="AC88" s="273"/>
      <c r="AD88" s="270"/>
    </row>
    <row r="89" spans="1:37" s="373" customFormat="1" ht="17.25" customHeight="1" thickBot="1" x14ac:dyDescent="0.3">
      <c r="A89" s="562" t="s">
        <v>149</v>
      </c>
      <c r="B89" s="563"/>
      <c r="C89" s="563"/>
      <c r="D89" s="563"/>
      <c r="E89" s="563"/>
      <c r="F89" s="563"/>
      <c r="G89" s="563"/>
      <c r="H89" s="563"/>
      <c r="I89" s="563"/>
      <c r="J89" s="563"/>
      <c r="K89" s="563"/>
      <c r="L89" s="563"/>
      <c r="M89" s="563"/>
      <c r="N89" s="563"/>
      <c r="O89" s="563"/>
      <c r="P89" s="563"/>
      <c r="Q89" s="563"/>
      <c r="R89" s="563"/>
      <c r="S89" s="563"/>
      <c r="T89" s="563"/>
      <c r="U89" s="563"/>
      <c r="V89" s="563"/>
      <c r="W89" s="563"/>
      <c r="X89" s="563"/>
      <c r="Y89" s="563"/>
      <c r="Z89" s="563"/>
      <c r="AA89" s="563"/>
      <c r="AB89" s="563"/>
      <c r="AC89" s="563"/>
      <c r="AD89" s="564"/>
    </row>
    <row r="90" spans="1:37" x14ac:dyDescent="0.2">
      <c r="A90" s="39" t="s">
        <v>221</v>
      </c>
      <c r="B90" s="379" t="s">
        <v>135</v>
      </c>
      <c r="C90" s="379" t="s">
        <v>276</v>
      </c>
      <c r="D90" s="68"/>
      <c r="E90" s="49"/>
      <c r="F90" s="20"/>
      <c r="G90" s="20"/>
      <c r="H90" s="21"/>
      <c r="I90" s="255"/>
      <c r="J90" s="256"/>
      <c r="K90" s="256"/>
      <c r="L90" s="257"/>
      <c r="M90" s="354">
        <v>12</v>
      </c>
      <c r="N90" s="355">
        <v>0</v>
      </c>
      <c r="O90" s="355" t="s">
        <v>15</v>
      </c>
      <c r="P90" s="356">
        <v>4</v>
      </c>
      <c r="Q90" s="49"/>
      <c r="R90" s="20"/>
      <c r="S90" s="20"/>
      <c r="T90" s="21"/>
      <c r="U90" s="49"/>
      <c r="V90" s="20"/>
      <c r="W90" s="20"/>
      <c r="X90" s="21"/>
      <c r="Y90" s="19"/>
      <c r="Z90" s="20"/>
      <c r="AA90" s="20"/>
      <c r="AB90" s="21"/>
      <c r="AC90" s="575" t="s">
        <v>321</v>
      </c>
      <c r="AD90" s="428" t="s">
        <v>173</v>
      </c>
      <c r="AE90" s="7"/>
      <c r="AF90" s="7"/>
      <c r="AG90" s="7"/>
      <c r="AH90" s="7"/>
      <c r="AI90" s="7"/>
      <c r="AJ90" s="7"/>
      <c r="AK90" s="7"/>
    </row>
    <row r="91" spans="1:37" ht="14.1" customHeight="1" thickBot="1" x14ac:dyDescent="0.25">
      <c r="A91" s="188" t="s">
        <v>318</v>
      </c>
      <c r="B91" s="175" t="s">
        <v>61</v>
      </c>
      <c r="C91" s="175" t="s">
        <v>277</v>
      </c>
      <c r="D91" s="54"/>
      <c r="E91" s="28"/>
      <c r="F91" s="23"/>
      <c r="G91" s="23"/>
      <c r="H91" s="24"/>
      <c r="I91" s="28"/>
      <c r="J91" s="23"/>
      <c r="K91" s="23"/>
      <c r="L91" s="24"/>
      <c r="M91" s="357">
        <v>16</v>
      </c>
      <c r="N91" s="358">
        <v>0</v>
      </c>
      <c r="O91" s="358" t="s">
        <v>15</v>
      </c>
      <c r="P91" s="436">
        <v>5</v>
      </c>
      <c r="Q91" s="32"/>
      <c r="R91" s="25"/>
      <c r="S91" s="25"/>
      <c r="T91" s="26"/>
      <c r="U91" s="124"/>
      <c r="V91" s="57"/>
      <c r="W91" s="57"/>
      <c r="X91" s="58"/>
      <c r="Y91" s="22"/>
      <c r="Z91" s="23"/>
      <c r="AA91" s="23"/>
      <c r="AB91" s="24"/>
      <c r="AC91" s="575" t="s">
        <v>321</v>
      </c>
      <c r="AD91" s="90" t="s">
        <v>173</v>
      </c>
      <c r="AE91" s="7"/>
      <c r="AF91" s="7"/>
      <c r="AG91" s="7"/>
      <c r="AH91" s="7"/>
      <c r="AI91" s="7"/>
      <c r="AJ91" s="7"/>
      <c r="AK91" s="7"/>
    </row>
    <row r="92" spans="1:37" s="7" customFormat="1" ht="14.1" customHeight="1" thickBot="1" x14ac:dyDescent="0.25">
      <c r="A92" s="510" t="s">
        <v>73</v>
      </c>
      <c r="B92" s="511"/>
      <c r="C92" s="402"/>
      <c r="D92" s="274">
        <f>SUM(H92,L92,P92,T92,X92,AB92)</f>
        <v>9</v>
      </c>
      <c r="E92" s="269">
        <f>SUM(E90:E91)</f>
        <v>0</v>
      </c>
      <c r="F92" s="229">
        <f>SUM(F90:F91)</f>
        <v>0</v>
      </c>
      <c r="G92" s="229"/>
      <c r="H92" s="270">
        <f>SUM(H90:H91)</f>
        <v>0</v>
      </c>
      <c r="I92" s="269">
        <f>SUM(I90:I91)</f>
        <v>0</v>
      </c>
      <c r="J92" s="229">
        <f>SUM(J90:J91)</f>
        <v>0</v>
      </c>
      <c r="K92" s="229"/>
      <c r="L92" s="270">
        <f>SUM(L90:L91)</f>
        <v>0</v>
      </c>
      <c r="M92" s="269">
        <f>SUM(M90:M91)</f>
        <v>28</v>
      </c>
      <c r="N92" s="229">
        <f>SUM(N90:N91)</f>
        <v>0</v>
      </c>
      <c r="O92" s="229"/>
      <c r="P92" s="270">
        <f>SUM(P90:P91)</f>
        <v>9</v>
      </c>
      <c r="Q92" s="269">
        <f>SUM(Q90:Q91)</f>
        <v>0</v>
      </c>
      <c r="R92" s="229">
        <f>SUM(R90:R91)</f>
        <v>0</v>
      </c>
      <c r="S92" s="229"/>
      <c r="T92" s="270">
        <f>SUM(T90:T91)</f>
        <v>0</v>
      </c>
      <c r="U92" s="269">
        <f>SUM(U90:U91)</f>
        <v>0</v>
      </c>
      <c r="V92" s="229">
        <f>SUM(V90:V91)</f>
        <v>0</v>
      </c>
      <c r="W92" s="229"/>
      <c r="X92" s="270">
        <f>SUM(X90:X91)</f>
        <v>0</v>
      </c>
      <c r="Y92" s="269">
        <f>SUM(Y90:Y91)</f>
        <v>0</v>
      </c>
      <c r="Z92" s="229">
        <f>SUM(Z90:Z91)</f>
        <v>0</v>
      </c>
      <c r="AA92" s="229"/>
      <c r="AB92" s="270">
        <f>SUM(AB90:AB91)</f>
        <v>0</v>
      </c>
      <c r="AC92" s="227"/>
      <c r="AD92" s="228"/>
    </row>
    <row r="93" spans="1:37" s="236" customFormat="1" ht="17.25" customHeight="1" thickBot="1" x14ac:dyDescent="0.3">
      <c r="A93" s="506" t="s">
        <v>150</v>
      </c>
      <c r="B93" s="507"/>
      <c r="C93" s="507"/>
      <c r="D93" s="507"/>
      <c r="E93" s="507"/>
      <c r="F93" s="507"/>
      <c r="G93" s="507"/>
      <c r="H93" s="507"/>
      <c r="I93" s="508"/>
      <c r="J93" s="508"/>
      <c r="K93" s="508"/>
      <c r="L93" s="508"/>
      <c r="M93" s="507"/>
      <c r="N93" s="507"/>
      <c r="O93" s="507"/>
      <c r="P93" s="507"/>
      <c r="Q93" s="508"/>
      <c r="R93" s="508"/>
      <c r="S93" s="508"/>
      <c r="T93" s="508"/>
      <c r="U93" s="507"/>
      <c r="V93" s="507"/>
      <c r="W93" s="507"/>
      <c r="X93" s="507"/>
      <c r="Y93" s="508"/>
      <c r="Z93" s="508"/>
      <c r="AA93" s="508"/>
      <c r="AB93" s="508"/>
      <c r="AC93" s="507"/>
      <c r="AD93" s="509"/>
    </row>
    <row r="94" spans="1:37" s="374" customFormat="1" ht="14.1" customHeight="1" thickBot="1" x14ac:dyDescent="0.25">
      <c r="A94" s="550" t="s">
        <v>151</v>
      </c>
      <c r="B94" s="551"/>
      <c r="C94" s="551"/>
      <c r="D94" s="551"/>
      <c r="E94" s="551"/>
      <c r="F94" s="551"/>
      <c r="G94" s="551"/>
      <c r="H94" s="551"/>
      <c r="I94" s="551"/>
      <c r="J94" s="551"/>
      <c r="K94" s="551"/>
      <c r="L94" s="551"/>
      <c r="M94" s="551"/>
      <c r="N94" s="551"/>
      <c r="O94" s="551"/>
      <c r="P94" s="551"/>
      <c r="Q94" s="551"/>
      <c r="R94" s="551"/>
      <c r="S94" s="551"/>
      <c r="T94" s="551"/>
      <c r="U94" s="551"/>
      <c r="V94" s="551"/>
      <c r="W94" s="551"/>
      <c r="X94" s="551"/>
      <c r="Y94" s="551"/>
      <c r="Z94" s="551"/>
      <c r="AA94" s="551"/>
      <c r="AB94" s="551"/>
      <c r="AC94" s="551"/>
      <c r="AD94" s="552"/>
    </row>
    <row r="95" spans="1:37" ht="13.5" customHeight="1" x14ac:dyDescent="0.2">
      <c r="A95" s="70" t="s">
        <v>222</v>
      </c>
      <c r="B95" s="175" t="s">
        <v>67</v>
      </c>
      <c r="C95" s="421" t="s">
        <v>305</v>
      </c>
      <c r="D95" s="127"/>
      <c r="E95" s="28"/>
      <c r="F95" s="23"/>
      <c r="G95" s="23"/>
      <c r="H95" s="24"/>
      <c r="I95" s="28"/>
      <c r="J95" s="23"/>
      <c r="K95" s="23"/>
      <c r="L95" s="24"/>
      <c r="M95" s="28"/>
      <c r="N95" s="23"/>
      <c r="O95" s="23"/>
      <c r="P95" s="24"/>
      <c r="Q95" s="22">
        <v>12</v>
      </c>
      <c r="R95" s="23">
        <v>0</v>
      </c>
      <c r="S95" s="170" t="s">
        <v>74</v>
      </c>
      <c r="T95" s="24">
        <v>4</v>
      </c>
      <c r="U95" s="22"/>
      <c r="V95" s="23"/>
      <c r="W95" s="170"/>
      <c r="X95" s="24"/>
      <c r="Y95" s="22"/>
      <c r="Z95" s="23"/>
      <c r="AA95" s="170"/>
      <c r="AB95" s="24"/>
      <c r="AC95" s="468" t="s">
        <v>319</v>
      </c>
      <c r="AD95" s="386" t="s">
        <v>187</v>
      </c>
      <c r="AE95" s="7"/>
      <c r="AF95" s="7"/>
      <c r="AG95" s="7"/>
      <c r="AH95" s="7"/>
      <c r="AI95" s="7"/>
      <c r="AJ95" s="7"/>
      <c r="AK95" s="7"/>
    </row>
    <row r="96" spans="1:37" s="7" customFormat="1" ht="14.1" customHeight="1" thickBot="1" x14ac:dyDescent="0.25">
      <c r="A96" s="323" t="s">
        <v>226</v>
      </c>
      <c r="B96" s="380" t="s">
        <v>163</v>
      </c>
      <c r="C96" s="380" t="s">
        <v>278</v>
      </c>
      <c r="D96" s="324"/>
      <c r="E96" s="163"/>
      <c r="F96" s="164"/>
      <c r="G96" s="133"/>
      <c r="H96" s="165"/>
      <c r="I96" s="163"/>
      <c r="J96" s="164"/>
      <c r="K96" s="133"/>
      <c r="L96" s="165"/>
      <c r="M96" s="163"/>
      <c r="N96" s="164"/>
      <c r="O96" s="164"/>
      <c r="P96" s="165"/>
      <c r="Q96" s="297"/>
      <c r="R96" s="133"/>
      <c r="S96" s="133"/>
      <c r="T96" s="296"/>
      <c r="U96" s="297">
        <v>12</v>
      </c>
      <c r="V96" s="133">
        <v>0</v>
      </c>
      <c r="W96" s="133" t="s">
        <v>74</v>
      </c>
      <c r="X96" s="296">
        <v>4</v>
      </c>
      <c r="Y96" s="297"/>
      <c r="Z96" s="133"/>
      <c r="AA96" s="133"/>
      <c r="AB96" s="296"/>
      <c r="AC96" s="578" t="s">
        <v>322</v>
      </c>
      <c r="AD96" s="579" t="s">
        <v>178</v>
      </c>
    </row>
    <row r="97" spans="1:37" s="374" customFormat="1" ht="15.75" customHeight="1" thickBot="1" x14ac:dyDescent="0.25">
      <c r="A97" s="544" t="s">
        <v>152</v>
      </c>
      <c r="B97" s="545"/>
      <c r="C97" s="545"/>
      <c r="D97" s="545"/>
      <c r="E97" s="545"/>
      <c r="F97" s="545"/>
      <c r="G97" s="545"/>
      <c r="H97" s="545"/>
      <c r="I97" s="545"/>
      <c r="J97" s="545"/>
      <c r="K97" s="545"/>
      <c r="L97" s="545"/>
      <c r="M97" s="545"/>
      <c r="N97" s="545"/>
      <c r="O97" s="545"/>
      <c r="P97" s="545"/>
      <c r="Q97" s="545"/>
      <c r="R97" s="545"/>
      <c r="S97" s="545"/>
      <c r="T97" s="545"/>
      <c r="U97" s="545"/>
      <c r="V97" s="545"/>
      <c r="W97" s="545"/>
      <c r="X97" s="545"/>
      <c r="Y97" s="545"/>
      <c r="Z97" s="545"/>
      <c r="AA97" s="545"/>
      <c r="AB97" s="545"/>
      <c r="AC97" s="545"/>
      <c r="AD97" s="546"/>
    </row>
    <row r="98" spans="1:37" s="7" customFormat="1" ht="14.1" customHeight="1" x14ac:dyDescent="0.2">
      <c r="A98" s="62" t="s">
        <v>227</v>
      </c>
      <c r="B98" s="39" t="s">
        <v>32</v>
      </c>
      <c r="C98" s="39" t="s">
        <v>279</v>
      </c>
      <c r="D98" s="63"/>
      <c r="E98" s="2"/>
      <c r="F98" s="3"/>
      <c r="G98" s="3"/>
      <c r="H98" s="4"/>
      <c r="I98" s="242"/>
      <c r="J98" s="243"/>
      <c r="K98" s="243"/>
      <c r="L98" s="157"/>
      <c r="M98" s="2"/>
      <c r="N98" s="3"/>
      <c r="O98" s="3"/>
      <c r="P98" s="4"/>
      <c r="Q98" s="2"/>
      <c r="R98" s="3"/>
      <c r="S98" s="3"/>
      <c r="T98" s="4"/>
      <c r="U98" s="2"/>
      <c r="V98" s="3"/>
      <c r="W98" s="3"/>
      <c r="X98" s="4"/>
      <c r="Y98" s="354">
        <v>12</v>
      </c>
      <c r="Z98" s="355">
        <v>0</v>
      </c>
      <c r="AA98" s="355" t="s">
        <v>74</v>
      </c>
      <c r="AB98" s="356">
        <v>4</v>
      </c>
      <c r="AC98" s="576" t="s">
        <v>322</v>
      </c>
      <c r="AD98" s="471" t="s">
        <v>178</v>
      </c>
    </row>
    <row r="99" spans="1:37" s="7" customFormat="1" ht="14.1" customHeight="1" x14ac:dyDescent="0.2">
      <c r="A99" s="189" t="s">
        <v>228</v>
      </c>
      <c r="B99" s="182" t="s">
        <v>58</v>
      </c>
      <c r="C99" s="182" t="s">
        <v>280</v>
      </c>
      <c r="D99" s="325"/>
      <c r="E99" s="38"/>
      <c r="F99" s="170"/>
      <c r="G99" s="170"/>
      <c r="H99" s="171"/>
      <c r="I99" s="38"/>
      <c r="J99" s="170"/>
      <c r="K99" s="170"/>
      <c r="L99" s="171"/>
      <c r="M99" s="38"/>
      <c r="N99" s="170"/>
      <c r="O99" s="170"/>
      <c r="P99" s="171"/>
      <c r="Q99" s="38"/>
      <c r="R99" s="170"/>
      <c r="S99" s="170"/>
      <c r="T99" s="171"/>
      <c r="U99" s="38"/>
      <c r="V99" s="170"/>
      <c r="W99" s="170"/>
      <c r="X99" s="171"/>
      <c r="Y99" s="361">
        <v>12</v>
      </c>
      <c r="Z99" s="358">
        <v>0</v>
      </c>
      <c r="AA99" s="358" t="s">
        <v>74</v>
      </c>
      <c r="AB99" s="360">
        <v>4</v>
      </c>
      <c r="AC99" s="575" t="s">
        <v>322</v>
      </c>
      <c r="AD99" s="392" t="s">
        <v>178</v>
      </c>
    </row>
    <row r="100" spans="1:37" s="7" customFormat="1" ht="14.1" customHeight="1" thickBot="1" x14ac:dyDescent="0.25">
      <c r="A100" s="189" t="s">
        <v>229</v>
      </c>
      <c r="B100" s="359" t="s">
        <v>145</v>
      </c>
      <c r="C100" s="359" t="s">
        <v>281</v>
      </c>
      <c r="D100" s="192"/>
      <c r="E100" s="193"/>
      <c r="F100" s="194"/>
      <c r="G100" s="195"/>
      <c r="H100" s="196"/>
      <c r="I100" s="197"/>
      <c r="J100" s="198"/>
      <c r="K100" s="198"/>
      <c r="L100" s="199"/>
      <c r="M100" s="200"/>
      <c r="N100" s="195"/>
      <c r="O100" s="195"/>
      <c r="P100" s="201"/>
      <c r="Q100" s="200"/>
      <c r="R100" s="195"/>
      <c r="S100" s="195"/>
      <c r="T100" s="201"/>
      <c r="U100" s="200"/>
      <c r="V100" s="195"/>
      <c r="W100" s="195"/>
      <c r="X100" s="201"/>
      <c r="Y100" s="357">
        <v>12</v>
      </c>
      <c r="Z100" s="358">
        <v>0</v>
      </c>
      <c r="AA100" s="358" t="s">
        <v>74</v>
      </c>
      <c r="AB100" s="360">
        <v>4</v>
      </c>
      <c r="AC100" s="575" t="s">
        <v>322</v>
      </c>
      <c r="AD100" s="472" t="s">
        <v>177</v>
      </c>
    </row>
    <row r="101" spans="1:37" s="7" customFormat="1" ht="14.1" customHeight="1" thickBot="1" x14ac:dyDescent="0.25">
      <c r="A101" s="510" t="s">
        <v>73</v>
      </c>
      <c r="B101" s="511"/>
      <c r="C101" s="402"/>
      <c r="D101" s="274">
        <v>12</v>
      </c>
      <c r="E101" s="275">
        <f>SUM(E95:E100)</f>
        <v>0</v>
      </c>
      <c r="F101" s="276">
        <f>SUM(F95:F100)</f>
        <v>0</v>
      </c>
      <c r="G101" s="276"/>
      <c r="H101" s="277">
        <f>SUM(H95:H100)</f>
        <v>0</v>
      </c>
      <c r="I101" s="275">
        <f>SUM(I95:I100)</f>
        <v>0</v>
      </c>
      <c r="J101" s="276">
        <f>SUM(J95:J100)</f>
        <v>0</v>
      </c>
      <c r="K101" s="276"/>
      <c r="L101" s="277">
        <f>SUM(L95:L100)</f>
        <v>0</v>
      </c>
      <c r="M101" s="275">
        <f>SUM(M95:M100)</f>
        <v>0</v>
      </c>
      <c r="N101" s="276">
        <f>SUM(N95:N100)</f>
        <v>0</v>
      </c>
      <c r="O101" s="276"/>
      <c r="P101" s="277">
        <f>SUM(P95:P100)</f>
        <v>0</v>
      </c>
      <c r="Q101" s="275">
        <f>SUM(Q95:Q100)</f>
        <v>12</v>
      </c>
      <c r="R101" s="276">
        <f>SUM(R95:R100)</f>
        <v>0</v>
      </c>
      <c r="S101" s="276"/>
      <c r="T101" s="277">
        <f>SUM(T95:T100)</f>
        <v>4</v>
      </c>
      <c r="U101" s="275">
        <f>SUM(U95:U100)</f>
        <v>12</v>
      </c>
      <c r="V101" s="276">
        <f>SUM(V95:V100)</f>
        <v>0</v>
      </c>
      <c r="W101" s="276"/>
      <c r="X101" s="277">
        <f>SUM(X95:X100)</f>
        <v>4</v>
      </c>
      <c r="Y101" s="269">
        <v>1</v>
      </c>
      <c r="Z101" s="229">
        <v>2</v>
      </c>
      <c r="AA101" s="229"/>
      <c r="AB101" s="270">
        <v>4</v>
      </c>
      <c r="AC101" s="273"/>
      <c r="AD101" s="270"/>
    </row>
    <row r="102" spans="1:37" s="7" customFormat="1" ht="14.1" customHeight="1" thickBot="1" x14ac:dyDescent="0.25">
      <c r="A102" s="510" t="s">
        <v>138</v>
      </c>
      <c r="B102" s="511"/>
      <c r="C102" s="402"/>
      <c r="D102" s="290">
        <f>SUM(D60,D64,D67,D71,D81,D88,D92,D101)</f>
        <v>63</v>
      </c>
      <c r="E102" s="269">
        <f>SUM(E60,E64,E67,E71,E81,E88,E92,E101)</f>
        <v>0</v>
      </c>
      <c r="F102" s="227">
        <f>SUM(F60,F64,F67,F71,F81,F88,F92,F101)</f>
        <v>0</v>
      </c>
      <c r="G102" s="227"/>
      <c r="H102" s="228">
        <f>SUM(H60,H64,H67,H71,H81,H88,H92,H101)</f>
        <v>0</v>
      </c>
      <c r="I102" s="275">
        <f>SUM(I60,I64,I67,I71,I81,I88,I92,I101)</f>
        <v>28</v>
      </c>
      <c r="J102" s="282">
        <f>SUM(J60,J64,J67,J71,J81,J88,J92,J101)</f>
        <v>0</v>
      </c>
      <c r="K102" s="282"/>
      <c r="L102" s="283">
        <f>SUM(L60,L64,L67,L71,L81,L88,L92,L101)</f>
        <v>9</v>
      </c>
      <c r="M102" s="275">
        <f>SUM(M60,M64,M67,M71,M81,M88,M92,M101)</f>
        <v>46</v>
      </c>
      <c r="N102" s="282">
        <f>SUM(N60,N64,N67,N71,N81,N88,N92,N101)</f>
        <v>17</v>
      </c>
      <c r="O102" s="282"/>
      <c r="P102" s="283">
        <f>SUM(P60,P64,P67,P71,P81,P88,P92,P101)</f>
        <v>22</v>
      </c>
      <c r="Q102" s="275">
        <f>SUM(Q60,Q64,Q67,Q71,Q81,Q88,Q92,Q101)</f>
        <v>38</v>
      </c>
      <c r="R102" s="282">
        <f>SUM(R60,R64,R67,R71,R81,R88,R92,R101)</f>
        <v>4</v>
      </c>
      <c r="S102" s="282"/>
      <c r="T102" s="283">
        <f>SUM(T60,T64,T67,T71,T81,T88,T92,T101)</f>
        <v>20</v>
      </c>
      <c r="U102" s="275">
        <f>SUM(U60,U64,U67,U71,U81,U88,U92,U101)</f>
        <v>12</v>
      </c>
      <c r="V102" s="282">
        <f>SUM(V60,V64,V67,V71,V81,V88,V92,V101)</f>
        <v>0</v>
      </c>
      <c r="W102" s="282"/>
      <c r="X102" s="283">
        <f>SUM(X60,X64,X67,X71,X81,X88,X92,X101)</f>
        <v>4</v>
      </c>
      <c r="Y102" s="275">
        <f>SUM(Y60,Y64,Y67,Y71,Y81,Y88,Y92,Y101)</f>
        <v>13</v>
      </c>
      <c r="Z102" s="282">
        <f>SUM(Z60,Z64,Z67,Z71,Z81,Z88,Z92,Z101)</f>
        <v>2</v>
      </c>
      <c r="AA102" s="282"/>
      <c r="AB102" s="283">
        <f>SUM(AB60,AB64,AB67,AB71,AB81,AB88,AB92,AB101)</f>
        <v>8</v>
      </c>
      <c r="AC102" s="273"/>
      <c r="AD102" s="270"/>
    </row>
    <row r="103" spans="1:37" s="235" customFormat="1" ht="21" customHeight="1" thickBot="1" x14ac:dyDescent="0.35">
      <c r="A103" s="512" t="s">
        <v>154</v>
      </c>
      <c r="B103" s="513"/>
      <c r="C103" s="513"/>
      <c r="D103" s="513"/>
      <c r="E103" s="553"/>
      <c r="F103" s="553"/>
      <c r="G103" s="553"/>
      <c r="H103" s="55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3"/>
      <c r="V103" s="513"/>
      <c r="W103" s="513"/>
      <c r="X103" s="513"/>
      <c r="Y103" s="513"/>
      <c r="Z103" s="513"/>
      <c r="AA103" s="513"/>
      <c r="AB103" s="513"/>
      <c r="AC103" s="513"/>
      <c r="AD103" s="514"/>
    </row>
    <row r="104" spans="1:37" s="7" customFormat="1" ht="15.75" customHeight="1" thickBot="1" x14ac:dyDescent="0.25">
      <c r="A104" s="527" t="s">
        <v>140</v>
      </c>
      <c r="B104" s="528"/>
      <c r="C104" s="528"/>
      <c r="D104" s="528"/>
      <c r="E104" s="528"/>
      <c r="F104" s="528"/>
      <c r="G104" s="528"/>
      <c r="H104" s="528"/>
      <c r="I104" s="530"/>
      <c r="J104" s="530"/>
      <c r="K104" s="530"/>
      <c r="L104" s="530"/>
      <c r="M104" s="528"/>
      <c r="N104" s="528"/>
      <c r="O104" s="528"/>
      <c r="P104" s="528"/>
      <c r="Q104" s="565"/>
      <c r="R104" s="565"/>
      <c r="S104" s="565"/>
      <c r="T104" s="565"/>
      <c r="U104" s="528"/>
      <c r="V104" s="528"/>
      <c r="W104" s="528"/>
      <c r="X104" s="528"/>
      <c r="Y104" s="530"/>
      <c r="Z104" s="530"/>
      <c r="AA104" s="530"/>
      <c r="AB104" s="530"/>
      <c r="AC104" s="528"/>
      <c r="AD104" s="532"/>
    </row>
    <row r="105" spans="1:37" ht="14.1" customHeight="1" x14ac:dyDescent="0.2">
      <c r="A105" s="188" t="s">
        <v>230</v>
      </c>
      <c r="B105" s="175" t="s">
        <v>133</v>
      </c>
      <c r="C105" s="175" t="s">
        <v>282</v>
      </c>
      <c r="D105" s="54"/>
      <c r="E105" s="28"/>
      <c r="F105" s="23"/>
      <c r="G105" s="23"/>
      <c r="H105" s="24"/>
      <c r="I105" s="28"/>
      <c r="J105" s="23"/>
      <c r="K105" s="23"/>
      <c r="L105" s="24"/>
      <c r="M105" s="28"/>
      <c r="N105" s="23"/>
      <c r="O105" s="23"/>
      <c r="P105" s="24"/>
      <c r="Q105" s="354">
        <v>16</v>
      </c>
      <c r="R105" s="355">
        <v>0</v>
      </c>
      <c r="S105" s="355" t="s">
        <v>15</v>
      </c>
      <c r="T105" s="356">
        <v>5</v>
      </c>
      <c r="U105" s="364"/>
      <c r="V105" s="365"/>
      <c r="W105" s="366"/>
      <c r="X105" s="367"/>
      <c r="Y105" s="22"/>
      <c r="Z105" s="23"/>
      <c r="AA105" s="23"/>
      <c r="AB105" s="259"/>
      <c r="AC105" s="576" t="s">
        <v>321</v>
      </c>
      <c r="AD105" s="470" t="s">
        <v>173</v>
      </c>
      <c r="AE105" s="7"/>
      <c r="AF105" s="7"/>
      <c r="AG105" s="7"/>
      <c r="AH105" s="7"/>
      <c r="AI105" s="7"/>
      <c r="AJ105" s="7"/>
      <c r="AK105" s="7"/>
    </row>
    <row r="106" spans="1:37" ht="14.1" customHeight="1" x14ac:dyDescent="0.2">
      <c r="A106" s="188" t="s">
        <v>231</v>
      </c>
      <c r="B106" s="253" t="s">
        <v>66</v>
      </c>
      <c r="C106" s="253" t="s">
        <v>283</v>
      </c>
      <c r="D106" s="54"/>
      <c r="E106" s="28"/>
      <c r="F106" s="23"/>
      <c r="G106" s="23"/>
      <c r="H106" s="24"/>
      <c r="I106" s="28"/>
      <c r="J106" s="23"/>
      <c r="K106" s="23"/>
      <c r="L106" s="24"/>
      <c r="M106" s="28"/>
      <c r="N106" s="23"/>
      <c r="O106" s="23"/>
      <c r="P106" s="26"/>
      <c r="Q106" s="346"/>
      <c r="R106" s="347"/>
      <c r="S106" s="347"/>
      <c r="T106" s="348"/>
      <c r="U106" s="361">
        <v>12</v>
      </c>
      <c r="V106" s="358">
        <v>0</v>
      </c>
      <c r="W106" s="358" t="s">
        <v>15</v>
      </c>
      <c r="X106" s="360">
        <v>4</v>
      </c>
      <c r="Y106" s="258"/>
      <c r="Z106" s="220"/>
      <c r="AA106" s="220"/>
      <c r="AB106" s="473"/>
      <c r="AC106" s="575" t="s">
        <v>321</v>
      </c>
      <c r="AD106" s="470" t="s">
        <v>179</v>
      </c>
      <c r="AE106" s="7"/>
      <c r="AF106" s="7"/>
      <c r="AG106" s="7"/>
      <c r="AH106" s="7"/>
      <c r="AI106" s="7"/>
      <c r="AJ106" s="7"/>
      <c r="AK106" s="7"/>
    </row>
    <row r="107" spans="1:37" ht="12.75" customHeight="1" x14ac:dyDescent="0.2">
      <c r="A107" s="188" t="s">
        <v>232</v>
      </c>
      <c r="B107" s="253" t="s">
        <v>63</v>
      </c>
      <c r="C107" s="253" t="s">
        <v>284</v>
      </c>
      <c r="D107" s="54"/>
      <c r="E107" s="28"/>
      <c r="F107" s="23"/>
      <c r="G107" s="23"/>
      <c r="H107" s="24"/>
      <c r="I107" s="28"/>
      <c r="J107" s="23"/>
      <c r="K107" s="23"/>
      <c r="L107" s="24"/>
      <c r="M107" s="28"/>
      <c r="N107" s="23"/>
      <c r="O107" s="23"/>
      <c r="P107" s="24"/>
      <c r="Q107" s="28"/>
      <c r="R107" s="23"/>
      <c r="S107" s="23"/>
      <c r="T107" s="24"/>
      <c r="U107" s="22">
        <v>12</v>
      </c>
      <c r="V107" s="23">
        <v>0</v>
      </c>
      <c r="W107" s="23" t="s">
        <v>15</v>
      </c>
      <c r="X107" s="24">
        <v>4</v>
      </c>
      <c r="Y107" s="22"/>
      <c r="Z107" s="23"/>
      <c r="AA107" s="23"/>
      <c r="AB107" s="259"/>
      <c r="AC107" s="575" t="s">
        <v>321</v>
      </c>
      <c r="AD107" s="470" t="s">
        <v>172</v>
      </c>
      <c r="AE107" s="7"/>
      <c r="AF107" s="7"/>
      <c r="AG107" s="7"/>
      <c r="AH107" s="7"/>
      <c r="AI107" s="7"/>
      <c r="AJ107" s="7"/>
      <c r="AK107" s="7"/>
    </row>
    <row r="108" spans="1:37" ht="14.1" customHeight="1" x14ac:dyDescent="0.2">
      <c r="A108" s="188" t="s">
        <v>233</v>
      </c>
      <c r="B108" s="175" t="s">
        <v>64</v>
      </c>
      <c r="C108" s="175" t="s">
        <v>285</v>
      </c>
      <c r="D108" s="72"/>
      <c r="E108" s="28"/>
      <c r="F108" s="23"/>
      <c r="G108" s="23"/>
      <c r="H108" s="24"/>
      <c r="I108" s="28"/>
      <c r="J108" s="23"/>
      <c r="K108" s="23"/>
      <c r="L108" s="24"/>
      <c r="M108" s="28"/>
      <c r="N108" s="23"/>
      <c r="O108" s="23"/>
      <c r="P108" s="24"/>
      <c r="Q108" s="32"/>
      <c r="R108" s="25"/>
      <c r="S108" s="25"/>
      <c r="T108" s="26"/>
      <c r="U108" s="32"/>
      <c r="V108" s="25"/>
      <c r="W108" s="25"/>
      <c r="X108" s="26"/>
      <c r="Y108" s="32">
        <v>12</v>
      </c>
      <c r="Z108" s="25">
        <v>0</v>
      </c>
      <c r="AA108" s="25" t="s">
        <v>15</v>
      </c>
      <c r="AB108" s="261">
        <v>4</v>
      </c>
      <c r="AC108" s="575" t="s">
        <v>321</v>
      </c>
      <c r="AD108" s="470" t="s">
        <v>173</v>
      </c>
      <c r="AE108" s="7"/>
      <c r="AF108" s="7"/>
      <c r="AG108" s="7"/>
      <c r="AH108" s="7"/>
      <c r="AI108" s="7"/>
      <c r="AJ108" s="7"/>
      <c r="AK108" s="7"/>
    </row>
    <row r="109" spans="1:37" ht="14.1" customHeight="1" thickBot="1" x14ac:dyDescent="0.25">
      <c r="A109" s="188" t="s">
        <v>234</v>
      </c>
      <c r="B109" s="175" t="s">
        <v>65</v>
      </c>
      <c r="C109" s="175" t="s">
        <v>286</v>
      </c>
      <c r="D109" s="54"/>
      <c r="E109" s="28"/>
      <c r="F109" s="23"/>
      <c r="G109" s="23"/>
      <c r="H109" s="24"/>
      <c r="I109" s="28"/>
      <c r="J109" s="23"/>
      <c r="K109" s="23"/>
      <c r="L109" s="24"/>
      <c r="M109" s="28"/>
      <c r="N109" s="23"/>
      <c r="O109" s="23"/>
      <c r="P109" s="24"/>
      <c r="Q109" s="368"/>
      <c r="R109" s="369"/>
      <c r="S109" s="369"/>
      <c r="T109" s="370"/>
      <c r="U109" s="28"/>
      <c r="V109" s="23"/>
      <c r="W109" s="23"/>
      <c r="X109" s="24"/>
      <c r="Y109" s="22">
        <v>12</v>
      </c>
      <c r="Z109" s="23">
        <v>0</v>
      </c>
      <c r="AA109" s="23" t="s">
        <v>15</v>
      </c>
      <c r="AB109" s="259">
        <v>4</v>
      </c>
      <c r="AC109" s="181" t="s">
        <v>20</v>
      </c>
      <c r="AD109" s="467" t="s">
        <v>176</v>
      </c>
      <c r="AE109" s="7"/>
      <c r="AF109" s="7"/>
      <c r="AG109" s="7"/>
      <c r="AH109" s="7"/>
      <c r="AI109" s="7"/>
      <c r="AJ109" s="7"/>
      <c r="AK109" s="7"/>
    </row>
    <row r="110" spans="1:37" s="7" customFormat="1" ht="14.1" customHeight="1" thickBot="1" x14ac:dyDescent="0.25">
      <c r="A110" s="510" t="s">
        <v>73</v>
      </c>
      <c r="B110" s="511"/>
      <c r="C110" s="402"/>
      <c r="D110" s="363">
        <f>SUM(H110,L110,P110,T110,X110,AB110)</f>
        <v>21</v>
      </c>
      <c r="E110" s="229">
        <f>SUM(E105:E109)</f>
        <v>0</v>
      </c>
      <c r="F110" s="229">
        <f>SUM(F105:F109)</f>
        <v>0</v>
      </c>
      <c r="G110" s="229"/>
      <c r="H110" s="229">
        <f>SUM(H105:H109)</f>
        <v>0</v>
      </c>
      <c r="I110" s="229">
        <f>SUM(I105:I109)</f>
        <v>0</v>
      </c>
      <c r="J110" s="229">
        <f>SUM(J105:J109)</f>
        <v>0</v>
      </c>
      <c r="K110" s="229"/>
      <c r="L110" s="229">
        <f>SUM(L105:L109)</f>
        <v>0</v>
      </c>
      <c r="M110" s="229">
        <f>SUM(M105:M109)</f>
        <v>0</v>
      </c>
      <c r="N110" s="229">
        <f>SUM(N105:N109)</f>
        <v>0</v>
      </c>
      <c r="O110" s="229"/>
      <c r="P110" s="229">
        <f>SUM(P105:P109)</f>
        <v>0</v>
      </c>
      <c r="Q110" s="229">
        <f>SUM(Q105:Q109)</f>
        <v>16</v>
      </c>
      <c r="R110" s="229">
        <f>SUM(R105:R109)</f>
        <v>0</v>
      </c>
      <c r="S110" s="229"/>
      <c r="T110" s="229">
        <f>SUM(T105:T109)</f>
        <v>5</v>
      </c>
      <c r="U110" s="229">
        <f>SUM(U105:U109)</f>
        <v>24</v>
      </c>
      <c r="V110" s="229">
        <f>SUM(V105:V109)</f>
        <v>0</v>
      </c>
      <c r="W110" s="229"/>
      <c r="X110" s="229">
        <f>SUM(X105:X109)</f>
        <v>8</v>
      </c>
      <c r="Y110" s="229">
        <f>SUM(Y105:Y109)</f>
        <v>24</v>
      </c>
      <c r="Z110" s="229">
        <f>SUM(Z105:Z109)</f>
        <v>0</v>
      </c>
      <c r="AA110" s="229"/>
      <c r="AB110" s="272">
        <f>SUM(AB105:AB109)</f>
        <v>8</v>
      </c>
      <c r="AC110" s="273"/>
      <c r="AD110" s="270"/>
    </row>
    <row r="111" spans="1:37" s="7" customFormat="1" ht="15.75" thickBot="1" x14ac:dyDescent="0.25">
      <c r="A111" s="527" t="s">
        <v>53</v>
      </c>
      <c r="B111" s="528"/>
      <c r="C111" s="528"/>
      <c r="D111" s="528"/>
      <c r="E111" s="528"/>
      <c r="F111" s="528"/>
      <c r="G111" s="528"/>
      <c r="H111" s="528"/>
      <c r="I111" s="530"/>
      <c r="J111" s="530"/>
      <c r="K111" s="530"/>
      <c r="L111" s="530"/>
      <c r="M111" s="528"/>
      <c r="N111" s="528"/>
      <c r="O111" s="528"/>
      <c r="P111" s="528"/>
      <c r="Q111" s="565"/>
      <c r="R111" s="565"/>
      <c r="S111" s="565"/>
      <c r="T111" s="565"/>
      <c r="U111" s="528"/>
      <c r="V111" s="528"/>
      <c r="W111" s="528"/>
      <c r="X111" s="528"/>
      <c r="Y111" s="530"/>
      <c r="Z111" s="530"/>
      <c r="AA111" s="530"/>
      <c r="AB111" s="530"/>
      <c r="AC111" s="531"/>
      <c r="AD111" s="532"/>
    </row>
    <row r="112" spans="1:37" s="7" customFormat="1" ht="14.1" customHeight="1" x14ac:dyDescent="0.2">
      <c r="A112" s="39" t="s">
        <v>235</v>
      </c>
      <c r="B112" s="182" t="s">
        <v>54</v>
      </c>
      <c r="C112" s="418" t="s">
        <v>54</v>
      </c>
      <c r="D112" s="31"/>
      <c r="E112" s="28"/>
      <c r="F112" s="23"/>
      <c r="G112" s="23"/>
      <c r="H112" s="24"/>
      <c r="I112" s="28"/>
      <c r="J112" s="23"/>
      <c r="K112" s="23"/>
      <c r="L112" s="24"/>
      <c r="M112" s="93"/>
      <c r="N112" s="94"/>
      <c r="O112" s="94"/>
      <c r="P112" s="260"/>
      <c r="Q112" s="265"/>
      <c r="R112" s="266"/>
      <c r="S112" s="266"/>
      <c r="T112" s="267"/>
      <c r="U112" s="22">
        <v>0</v>
      </c>
      <c r="V112" s="23">
        <v>16</v>
      </c>
      <c r="W112" s="170" t="s">
        <v>74</v>
      </c>
      <c r="X112" s="24">
        <v>5</v>
      </c>
      <c r="Y112" s="28"/>
      <c r="Z112" s="23"/>
      <c r="AA112" s="23"/>
      <c r="AB112" s="259"/>
      <c r="AC112" s="388" t="s">
        <v>134</v>
      </c>
      <c r="AD112" s="392" t="s">
        <v>87</v>
      </c>
    </row>
    <row r="113" spans="1:37" s="7" customFormat="1" ht="14.1" customHeight="1" x14ac:dyDescent="0.2">
      <c r="A113" s="188" t="s">
        <v>236</v>
      </c>
      <c r="B113" s="175" t="s">
        <v>55</v>
      </c>
      <c r="C113" s="175" t="s">
        <v>55</v>
      </c>
      <c r="D113" s="30"/>
      <c r="E113" s="32"/>
      <c r="F113" s="25"/>
      <c r="G113" s="25"/>
      <c r="H113" s="26"/>
      <c r="I113" s="32"/>
      <c r="J113" s="25"/>
      <c r="K113" s="25"/>
      <c r="L113" s="26"/>
      <c r="M113" s="32"/>
      <c r="N113" s="25"/>
      <c r="O113" s="25"/>
      <c r="P113" s="261"/>
      <c r="Q113" s="108"/>
      <c r="R113" s="109"/>
      <c r="S113" s="109"/>
      <c r="T113" s="268"/>
      <c r="U113" s="264">
        <v>0</v>
      </c>
      <c r="V113" s="25">
        <v>16</v>
      </c>
      <c r="W113" s="170" t="s">
        <v>74</v>
      </c>
      <c r="X113" s="26">
        <v>5</v>
      </c>
      <c r="Y113" s="32"/>
      <c r="Z113" s="25"/>
      <c r="AA113" s="25"/>
      <c r="AB113" s="261"/>
      <c r="AC113" s="181" t="s">
        <v>134</v>
      </c>
      <c r="AD113" s="393" t="s">
        <v>166</v>
      </c>
    </row>
    <row r="114" spans="1:37" s="7" customFormat="1" ht="14.1" customHeight="1" x14ac:dyDescent="0.2">
      <c r="A114" s="188" t="s">
        <v>237</v>
      </c>
      <c r="B114" s="182" t="s">
        <v>56</v>
      </c>
      <c r="C114" s="182" t="s">
        <v>56</v>
      </c>
      <c r="D114" s="189"/>
      <c r="E114" s="28"/>
      <c r="F114" s="23"/>
      <c r="G114" s="23"/>
      <c r="H114" s="24"/>
      <c r="I114" s="28"/>
      <c r="J114" s="23"/>
      <c r="K114" s="23"/>
      <c r="L114" s="24"/>
      <c r="M114" s="28"/>
      <c r="N114" s="23"/>
      <c r="O114" s="23"/>
      <c r="P114" s="259"/>
      <c r="Q114" s="108"/>
      <c r="R114" s="109"/>
      <c r="S114" s="109"/>
      <c r="T114" s="268"/>
      <c r="U114" s="22">
        <v>0</v>
      </c>
      <c r="V114" s="23">
        <v>16</v>
      </c>
      <c r="W114" s="170" t="s">
        <v>74</v>
      </c>
      <c r="X114" s="24">
        <v>5</v>
      </c>
      <c r="Y114" s="28"/>
      <c r="Z114" s="23"/>
      <c r="AA114" s="23"/>
      <c r="AB114" s="259"/>
      <c r="AC114" s="181" t="s">
        <v>20</v>
      </c>
      <c r="AD114" s="394" t="s">
        <v>167</v>
      </c>
    </row>
    <row r="115" spans="1:37" s="7" customFormat="1" ht="14.1" customHeight="1" x14ac:dyDescent="0.2">
      <c r="A115" s="70" t="s">
        <v>238</v>
      </c>
      <c r="B115" s="380" t="s">
        <v>155</v>
      </c>
      <c r="C115" s="380" t="s">
        <v>155</v>
      </c>
      <c r="D115" s="244"/>
      <c r="E115" s="245"/>
      <c r="F115" s="246"/>
      <c r="G115" s="246"/>
      <c r="H115" s="247"/>
      <c r="I115" s="245"/>
      <c r="J115" s="246"/>
      <c r="K115" s="246"/>
      <c r="L115" s="247"/>
      <c r="M115" s="245"/>
      <c r="N115" s="246"/>
      <c r="O115" s="246"/>
      <c r="P115" s="262"/>
      <c r="Q115" s="108"/>
      <c r="R115" s="109"/>
      <c r="S115" s="109"/>
      <c r="T115" s="268"/>
      <c r="U115" s="22">
        <v>0</v>
      </c>
      <c r="V115" s="23">
        <v>16</v>
      </c>
      <c r="W115" s="170" t="s">
        <v>74</v>
      </c>
      <c r="X115" s="24">
        <v>5</v>
      </c>
      <c r="Y115" s="245"/>
      <c r="Z115" s="246"/>
      <c r="AA115" s="246"/>
      <c r="AB115" s="262"/>
      <c r="AC115" s="181" t="s">
        <v>20</v>
      </c>
      <c r="AD115" s="395" t="s">
        <v>169</v>
      </c>
    </row>
    <row r="116" spans="1:37" s="52" customFormat="1" ht="13.5" thickBot="1" x14ac:dyDescent="0.25">
      <c r="A116" s="70" t="s">
        <v>239</v>
      </c>
      <c r="B116" s="56" t="s">
        <v>57</v>
      </c>
      <c r="C116" s="56" t="s">
        <v>57</v>
      </c>
      <c r="D116" s="79"/>
      <c r="E116" s="119"/>
      <c r="F116" s="81"/>
      <c r="G116" s="81"/>
      <c r="H116" s="82"/>
      <c r="I116" s="120"/>
      <c r="J116" s="121"/>
      <c r="K116" s="121"/>
      <c r="L116" s="122"/>
      <c r="M116" s="119"/>
      <c r="N116" s="81"/>
      <c r="O116" s="81"/>
      <c r="P116" s="263"/>
      <c r="Q116" s="251"/>
      <c r="R116" s="98"/>
      <c r="S116" s="98"/>
      <c r="T116" s="100"/>
      <c r="U116" s="80">
        <v>0</v>
      </c>
      <c r="V116" s="81">
        <v>16</v>
      </c>
      <c r="W116" s="170" t="s">
        <v>74</v>
      </c>
      <c r="X116" s="82">
        <v>5</v>
      </c>
      <c r="Y116" s="119"/>
      <c r="Z116" s="81"/>
      <c r="AA116" s="81"/>
      <c r="AB116" s="263"/>
      <c r="AC116" s="44" t="s">
        <v>20</v>
      </c>
      <c r="AD116" s="396" t="s">
        <v>168</v>
      </c>
    </row>
    <row r="117" spans="1:37" s="7" customFormat="1" ht="14.1" customHeight="1" thickBot="1" x14ac:dyDescent="0.25">
      <c r="A117" s="510" t="s">
        <v>73</v>
      </c>
      <c r="B117" s="511"/>
      <c r="C117" s="402"/>
      <c r="D117" s="274">
        <f>SUM(H117,L117,P117,T117,X117,AB117)</f>
        <v>10</v>
      </c>
      <c r="E117" s="229">
        <f>SUM(E112:E116)</f>
        <v>0</v>
      </c>
      <c r="F117" s="229">
        <f t="shared" ref="F117:H117" si="29">SUM(F112:F116)</f>
        <v>0</v>
      </c>
      <c r="G117" s="229"/>
      <c r="H117" s="229">
        <f t="shared" si="29"/>
        <v>0</v>
      </c>
      <c r="I117" s="229">
        <f>SUM(I112:I116)</f>
        <v>0</v>
      </c>
      <c r="J117" s="229">
        <f t="shared" ref="J117" si="30">SUM(J112:J116)</f>
        <v>0</v>
      </c>
      <c r="K117" s="229"/>
      <c r="L117" s="229">
        <f t="shared" ref="L117" si="31">SUM(L112:L116)</f>
        <v>0</v>
      </c>
      <c r="M117" s="229">
        <f>SUM(M112:M116)</f>
        <v>0</v>
      </c>
      <c r="N117" s="229">
        <f t="shared" ref="N117" si="32">SUM(N112:N116)</f>
        <v>0</v>
      </c>
      <c r="O117" s="229"/>
      <c r="P117" s="229">
        <f t="shared" ref="P117" si="33">SUM(P112:P116)</f>
        <v>0</v>
      </c>
      <c r="Q117" s="229">
        <f>SUM(Q112:Q116)</f>
        <v>0</v>
      </c>
      <c r="R117" s="229">
        <f t="shared" ref="R117" si="34">SUM(R112:R116)</f>
        <v>0</v>
      </c>
      <c r="S117" s="229"/>
      <c r="T117" s="229">
        <f t="shared" ref="T117" si="35">SUM(T112:T116)</f>
        <v>0</v>
      </c>
      <c r="U117" s="229">
        <v>0</v>
      </c>
      <c r="V117" s="229">
        <v>32</v>
      </c>
      <c r="W117" s="229"/>
      <c r="X117" s="229">
        <v>10</v>
      </c>
      <c r="Y117" s="229">
        <f>SUM(Y112:Y116)</f>
        <v>0</v>
      </c>
      <c r="Z117" s="229">
        <f t="shared" ref="Z117" si="36">SUM(Z112:Z116)</f>
        <v>0</v>
      </c>
      <c r="AA117" s="229"/>
      <c r="AB117" s="272">
        <f t="shared" ref="AB117" si="37">SUM(AB112:AB116)</f>
        <v>0</v>
      </c>
      <c r="AC117" s="474"/>
      <c r="AD117" s="270"/>
    </row>
    <row r="118" spans="1:37" s="7" customFormat="1" ht="14.1" customHeight="1" thickBot="1" x14ac:dyDescent="0.25">
      <c r="A118" s="510" t="s">
        <v>139</v>
      </c>
      <c r="B118" s="511"/>
      <c r="C118" s="402"/>
      <c r="D118" s="362">
        <f>SUM(D110,D117)</f>
        <v>31</v>
      </c>
      <c r="E118" s="269">
        <f>SUM(E110,E117)</f>
        <v>0</v>
      </c>
      <c r="F118" s="227">
        <f>SUM(F110,F117)</f>
        <v>0</v>
      </c>
      <c r="G118" s="227"/>
      <c r="H118" s="228">
        <f>SUM(H110,H117)</f>
        <v>0</v>
      </c>
      <c r="I118" s="269">
        <f>SUM(I110,I117)</f>
        <v>0</v>
      </c>
      <c r="J118" s="227">
        <f>SUM(J110,J117)</f>
        <v>0</v>
      </c>
      <c r="K118" s="227"/>
      <c r="L118" s="228">
        <f>SUM(L110,L117)</f>
        <v>0</v>
      </c>
      <c r="M118" s="269">
        <f>SUM(M110,M117)</f>
        <v>0</v>
      </c>
      <c r="N118" s="227">
        <f>SUM(N110,N117)</f>
        <v>0</v>
      </c>
      <c r="O118" s="227"/>
      <c r="P118" s="228">
        <f>SUM(P110,P117)</f>
        <v>0</v>
      </c>
      <c r="Q118" s="269">
        <f>SUM(Q110,Q117)</f>
        <v>16</v>
      </c>
      <c r="R118" s="227">
        <f>SUM(R110,R117)</f>
        <v>0</v>
      </c>
      <c r="S118" s="227"/>
      <c r="T118" s="228">
        <f>SUM(T110,T117)</f>
        <v>5</v>
      </c>
      <c r="U118" s="269">
        <f>SUM(U110,U117)</f>
        <v>24</v>
      </c>
      <c r="V118" s="227">
        <v>32</v>
      </c>
      <c r="W118" s="227"/>
      <c r="X118" s="228">
        <f>SUM(X110,X117)</f>
        <v>18</v>
      </c>
      <c r="Y118" s="269">
        <f>SUM(Y110,Y117)</f>
        <v>24</v>
      </c>
      <c r="Z118" s="227">
        <f>SUM(Z110,Z117)</f>
        <v>0</v>
      </c>
      <c r="AA118" s="227"/>
      <c r="AB118" s="326">
        <f>SUM(AB110,AB117)</f>
        <v>8</v>
      </c>
      <c r="AC118" s="273"/>
      <c r="AD118" s="270"/>
    </row>
    <row r="119" spans="1:37" s="234" customFormat="1" ht="21" customHeight="1" thickBot="1" x14ac:dyDescent="0.35">
      <c r="A119" s="556" t="s">
        <v>147</v>
      </c>
      <c r="B119" s="557"/>
      <c r="C119" s="557"/>
      <c r="D119" s="558"/>
      <c r="E119" s="559"/>
      <c r="F119" s="559"/>
      <c r="G119" s="559"/>
      <c r="H119" s="559"/>
      <c r="I119" s="558"/>
      <c r="J119" s="558"/>
      <c r="K119" s="558"/>
      <c r="L119" s="558"/>
      <c r="M119" s="558"/>
      <c r="N119" s="558"/>
      <c r="O119" s="558"/>
      <c r="P119" s="558"/>
      <c r="Q119" s="558"/>
      <c r="R119" s="558"/>
      <c r="S119" s="558"/>
      <c r="T119" s="558"/>
      <c r="U119" s="557"/>
      <c r="V119" s="557"/>
      <c r="W119" s="557"/>
      <c r="X119" s="557"/>
      <c r="Y119" s="558"/>
      <c r="Z119" s="558"/>
      <c r="AA119" s="558"/>
      <c r="AB119" s="558"/>
      <c r="AC119" s="558"/>
      <c r="AD119" s="560"/>
    </row>
    <row r="120" spans="1:37" s="7" customFormat="1" ht="15.75" thickBot="1" x14ac:dyDescent="0.25">
      <c r="A120" s="527"/>
      <c r="B120" s="531"/>
      <c r="C120" s="531"/>
      <c r="D120" s="528"/>
      <c r="E120" s="529"/>
      <c r="F120" s="529"/>
      <c r="G120" s="529"/>
      <c r="H120" s="529"/>
      <c r="I120" s="528"/>
      <c r="J120" s="528"/>
      <c r="K120" s="528"/>
      <c r="L120" s="528"/>
      <c r="M120" s="528"/>
      <c r="N120" s="528"/>
      <c r="O120" s="528"/>
      <c r="P120" s="528"/>
      <c r="Q120" s="528"/>
      <c r="R120" s="528"/>
      <c r="S120" s="528"/>
      <c r="T120" s="528"/>
      <c r="U120" s="531"/>
      <c r="V120" s="531"/>
      <c r="W120" s="531"/>
      <c r="X120" s="531"/>
      <c r="Y120" s="528"/>
      <c r="Z120" s="528"/>
      <c r="AA120" s="528"/>
      <c r="AB120" s="528"/>
      <c r="AC120" s="528"/>
      <c r="AD120" s="532"/>
    </row>
    <row r="121" spans="1:37" x14ac:dyDescent="0.2">
      <c r="A121" s="62"/>
      <c r="B121" s="96"/>
      <c r="C121" s="96"/>
      <c r="D121" s="294"/>
      <c r="E121" s="49"/>
      <c r="F121" s="20"/>
      <c r="G121" s="20"/>
      <c r="H121" s="21"/>
      <c r="I121" s="49"/>
      <c r="J121" s="20"/>
      <c r="K121" s="20"/>
      <c r="L121" s="21"/>
      <c r="M121" s="49"/>
      <c r="N121" s="20"/>
      <c r="O121" s="20"/>
      <c r="P121" s="21"/>
      <c r="Q121" s="49"/>
      <c r="R121" s="20"/>
      <c r="S121" s="170"/>
      <c r="T121" s="293"/>
      <c r="U121" s="49"/>
      <c r="V121" s="20"/>
      <c r="W121" s="3"/>
      <c r="X121" s="21"/>
      <c r="Y121" s="22"/>
      <c r="Z121" s="23"/>
      <c r="AA121" s="23"/>
      <c r="AB121" s="259"/>
      <c r="AC121" s="96"/>
      <c r="AD121" s="481"/>
      <c r="AE121" s="7"/>
      <c r="AF121" s="7"/>
      <c r="AG121" s="7"/>
      <c r="AH121" s="7"/>
      <c r="AI121" s="7"/>
      <c r="AJ121" s="7"/>
      <c r="AK121" s="7"/>
    </row>
    <row r="122" spans="1:37" s="7" customFormat="1" ht="14.1" customHeight="1" thickBot="1" x14ac:dyDescent="0.25">
      <c r="A122" s="70"/>
      <c r="B122" s="44"/>
      <c r="C122" s="44"/>
      <c r="D122" s="64"/>
      <c r="E122" s="172"/>
      <c r="F122" s="173"/>
      <c r="G122" s="173"/>
      <c r="H122" s="174"/>
      <c r="I122" s="172"/>
      <c r="J122" s="173"/>
      <c r="K122" s="173"/>
      <c r="L122" s="174"/>
      <c r="M122" s="172"/>
      <c r="N122" s="173"/>
      <c r="O122" s="173"/>
      <c r="P122" s="174"/>
      <c r="Q122" s="172"/>
      <c r="R122" s="173"/>
      <c r="S122" s="173"/>
      <c r="T122" s="6"/>
      <c r="U122" s="45"/>
      <c r="V122" s="35"/>
      <c r="W122" s="35"/>
      <c r="X122" s="36"/>
      <c r="Y122" s="5"/>
      <c r="Z122" s="173"/>
      <c r="AA122" s="170"/>
      <c r="AB122" s="6"/>
      <c r="AC122" s="181"/>
      <c r="AD122" s="87"/>
    </row>
    <row r="123" spans="1:37" s="7" customFormat="1" ht="14.1" customHeight="1" thickBot="1" x14ac:dyDescent="0.25">
      <c r="A123" s="510" t="s">
        <v>73</v>
      </c>
      <c r="B123" s="561"/>
      <c r="C123" s="404"/>
      <c r="D123" s="274">
        <f>SUM(H123,L123,P123,T123,X123,AB123)</f>
        <v>0</v>
      </c>
      <c r="E123" s="229">
        <f>SUM(E121:E122)</f>
        <v>0</v>
      </c>
      <c r="F123" s="229">
        <f>SUM(F121:F122)</f>
        <v>0</v>
      </c>
      <c r="G123" s="229"/>
      <c r="H123" s="229">
        <f>SUM(H121:H122)</f>
        <v>0</v>
      </c>
      <c r="I123" s="229">
        <f>SUM(I121:I122)</f>
        <v>0</v>
      </c>
      <c r="J123" s="229">
        <f>SUM(J121:J122)</f>
        <v>0</v>
      </c>
      <c r="K123" s="229"/>
      <c r="L123" s="229">
        <f>SUM(L121:L122)</f>
        <v>0</v>
      </c>
      <c r="M123" s="229">
        <f>SUM(M121:M122)</f>
        <v>0</v>
      </c>
      <c r="N123" s="229">
        <f>SUM(N121:N122)</f>
        <v>0</v>
      </c>
      <c r="O123" s="229"/>
      <c r="P123" s="229">
        <f>SUM(P121:P122)</f>
        <v>0</v>
      </c>
      <c r="Q123" s="229">
        <f>SUM(Q121:Q122)</f>
        <v>0</v>
      </c>
      <c r="R123" s="229">
        <f>SUM(R121:R122)</f>
        <v>0</v>
      </c>
      <c r="S123" s="229"/>
      <c r="T123" s="229">
        <f>SUM(T121:T122)</f>
        <v>0</v>
      </c>
      <c r="U123" s="250">
        <f>SUM(U121:U122)</f>
        <v>0</v>
      </c>
      <c r="V123" s="250">
        <f>SUM(V121:V122)</f>
        <v>0</v>
      </c>
      <c r="W123" s="250"/>
      <c r="X123" s="250">
        <f>SUM(X121:X122)</f>
        <v>0</v>
      </c>
      <c r="Y123" s="229">
        <f>SUM(Y121:Y122)</f>
        <v>0</v>
      </c>
      <c r="Z123" s="229">
        <f>SUM(Z121:Z122)</f>
        <v>0</v>
      </c>
      <c r="AA123" s="229"/>
      <c r="AB123" s="272">
        <f>SUM(AB121:AB122)</f>
        <v>0</v>
      </c>
      <c r="AC123" s="273"/>
      <c r="AD123" s="270"/>
    </row>
    <row r="124" spans="1:37" s="7" customFormat="1" ht="15.75" thickBot="1" x14ac:dyDescent="0.25">
      <c r="A124" s="527" t="s">
        <v>14</v>
      </c>
      <c r="B124" s="531"/>
      <c r="C124" s="531"/>
      <c r="D124" s="528"/>
      <c r="E124" s="529"/>
      <c r="F124" s="529"/>
      <c r="G124" s="529"/>
      <c r="H124" s="529"/>
      <c r="I124" s="528"/>
      <c r="J124" s="528"/>
      <c r="K124" s="528"/>
      <c r="L124" s="528"/>
      <c r="M124" s="528"/>
      <c r="N124" s="528"/>
      <c r="O124" s="528"/>
      <c r="P124" s="528"/>
      <c r="Q124" s="528"/>
      <c r="R124" s="528"/>
      <c r="S124" s="528"/>
      <c r="T124" s="528"/>
      <c r="U124" s="531"/>
      <c r="V124" s="531"/>
      <c r="W124" s="531"/>
      <c r="X124" s="531"/>
      <c r="Y124" s="528"/>
      <c r="Z124" s="528"/>
      <c r="AA124" s="528"/>
      <c r="AB124" s="528"/>
      <c r="AC124" s="528"/>
      <c r="AD124" s="532"/>
    </row>
    <row r="125" spans="1:37" x14ac:dyDescent="0.2">
      <c r="A125" s="62" t="s">
        <v>336</v>
      </c>
      <c r="B125" s="475" t="s">
        <v>338</v>
      </c>
      <c r="C125" s="96" t="s">
        <v>294</v>
      </c>
      <c r="D125" s="294"/>
      <c r="E125" s="49"/>
      <c r="F125" s="20"/>
      <c r="G125" s="20"/>
      <c r="H125" s="21"/>
      <c r="I125" s="49"/>
      <c r="J125" s="20"/>
      <c r="K125" s="20"/>
      <c r="L125" s="21"/>
      <c r="M125" s="49" t="s">
        <v>31</v>
      </c>
      <c r="N125" s="20" t="s">
        <v>31</v>
      </c>
      <c r="O125" s="20" t="s">
        <v>31</v>
      </c>
      <c r="P125" s="21" t="s">
        <v>31</v>
      </c>
      <c r="Q125" s="49">
        <v>0</v>
      </c>
      <c r="R125" s="20">
        <v>12</v>
      </c>
      <c r="S125" s="170" t="s">
        <v>74</v>
      </c>
      <c r="T125" s="293">
        <v>0</v>
      </c>
      <c r="U125" s="49"/>
      <c r="V125" s="20"/>
      <c r="W125" s="3"/>
      <c r="X125" s="21"/>
      <c r="Y125" s="22"/>
      <c r="Z125" s="23"/>
      <c r="AA125" s="23"/>
      <c r="AB125" s="259"/>
      <c r="AC125" s="580" t="s">
        <v>319</v>
      </c>
      <c r="AD125" s="177" t="s">
        <v>191</v>
      </c>
      <c r="AE125" s="7"/>
      <c r="AF125" s="7"/>
      <c r="AG125" s="7"/>
      <c r="AH125" s="7"/>
      <c r="AI125" s="7"/>
      <c r="AJ125" s="7"/>
      <c r="AK125" s="7"/>
    </row>
    <row r="126" spans="1:37" x14ac:dyDescent="0.2">
      <c r="A126" s="70" t="s">
        <v>337</v>
      </c>
      <c r="B126" s="181" t="s">
        <v>339</v>
      </c>
      <c r="C126" s="34" t="s">
        <v>295</v>
      </c>
      <c r="D126" s="295"/>
      <c r="E126" s="28"/>
      <c r="F126" s="23"/>
      <c r="G126" s="23"/>
      <c r="H126" s="24"/>
      <c r="I126" s="28"/>
      <c r="J126" s="23"/>
      <c r="K126" s="23"/>
      <c r="L126" s="24"/>
      <c r="M126" s="28"/>
      <c r="N126" s="23"/>
      <c r="O126" s="23"/>
      <c r="P126" s="24"/>
      <c r="Q126" s="28"/>
      <c r="R126" s="23"/>
      <c r="S126" s="23"/>
      <c r="T126" s="259"/>
      <c r="U126" s="32">
        <v>0</v>
      </c>
      <c r="V126" s="25">
        <v>12</v>
      </c>
      <c r="W126" s="173" t="s">
        <v>74</v>
      </c>
      <c r="X126" s="26">
        <v>0</v>
      </c>
      <c r="Y126" s="22"/>
      <c r="Z126" s="23"/>
      <c r="AA126" s="23"/>
      <c r="AB126" s="259"/>
      <c r="AC126" s="580" t="s">
        <v>319</v>
      </c>
      <c r="AD126" s="177" t="s">
        <v>191</v>
      </c>
      <c r="AE126" s="7"/>
      <c r="AF126" s="7"/>
      <c r="AG126" s="7"/>
      <c r="AH126" s="7"/>
      <c r="AI126" s="7"/>
      <c r="AJ126" s="7"/>
      <c r="AK126" s="7"/>
    </row>
    <row r="127" spans="1:37" s="7" customFormat="1" ht="14.1" customHeight="1" thickBot="1" x14ac:dyDescent="0.25">
      <c r="A127" s="70" t="s">
        <v>344</v>
      </c>
      <c r="B127" s="44" t="s">
        <v>345</v>
      </c>
      <c r="C127" s="44" t="s">
        <v>296</v>
      </c>
      <c r="D127" s="64"/>
      <c r="E127" s="172"/>
      <c r="F127" s="173"/>
      <c r="G127" s="173"/>
      <c r="H127" s="174"/>
      <c r="I127" s="172"/>
      <c r="J127" s="173"/>
      <c r="K127" s="173"/>
      <c r="L127" s="174"/>
      <c r="M127" s="172" t="s">
        <v>31</v>
      </c>
      <c r="N127" s="173" t="s">
        <v>31</v>
      </c>
      <c r="O127" s="173" t="s">
        <v>31</v>
      </c>
      <c r="P127" s="174" t="s">
        <v>31</v>
      </c>
      <c r="Q127" s="172"/>
      <c r="R127" s="173"/>
      <c r="S127" s="173"/>
      <c r="T127" s="6"/>
      <c r="U127" s="45"/>
      <c r="V127" s="35"/>
      <c r="W127" s="35"/>
      <c r="X127" s="36"/>
      <c r="Y127" s="5">
        <v>0</v>
      </c>
      <c r="Z127" s="173">
        <v>12</v>
      </c>
      <c r="AA127" s="170" t="s">
        <v>74</v>
      </c>
      <c r="AB127" s="6">
        <v>10</v>
      </c>
      <c r="AC127" s="580" t="s">
        <v>332</v>
      </c>
      <c r="AD127" s="177" t="s">
        <v>340</v>
      </c>
    </row>
    <row r="128" spans="1:37" s="7" customFormat="1" ht="14.1" customHeight="1" thickBot="1" x14ac:dyDescent="0.25">
      <c r="A128" s="510" t="s">
        <v>73</v>
      </c>
      <c r="B128" s="561"/>
      <c r="C128" s="404"/>
      <c r="D128" s="274">
        <f>SUM(H128,L128,P128,T128,X128,AB128)</f>
        <v>10</v>
      </c>
      <c r="E128" s="229">
        <f>SUM(E125:E127)</f>
        <v>0</v>
      </c>
      <c r="F128" s="229">
        <f t="shared" ref="F128:AB128" si="38">SUM(F125:F127)</f>
        <v>0</v>
      </c>
      <c r="G128" s="229"/>
      <c r="H128" s="229">
        <f t="shared" si="38"/>
        <v>0</v>
      </c>
      <c r="I128" s="229">
        <f t="shared" si="38"/>
        <v>0</v>
      </c>
      <c r="J128" s="229">
        <f t="shared" si="38"/>
        <v>0</v>
      </c>
      <c r="K128" s="229"/>
      <c r="L128" s="229">
        <f t="shared" si="38"/>
        <v>0</v>
      </c>
      <c r="M128" s="229">
        <f t="shared" si="38"/>
        <v>0</v>
      </c>
      <c r="N128" s="229">
        <f t="shared" si="38"/>
        <v>0</v>
      </c>
      <c r="O128" s="229"/>
      <c r="P128" s="229">
        <f t="shared" si="38"/>
        <v>0</v>
      </c>
      <c r="Q128" s="229">
        <f t="shared" si="38"/>
        <v>0</v>
      </c>
      <c r="R128" s="229">
        <f t="shared" si="38"/>
        <v>12</v>
      </c>
      <c r="S128" s="229"/>
      <c r="T128" s="229">
        <f t="shared" si="38"/>
        <v>0</v>
      </c>
      <c r="U128" s="250">
        <f t="shared" si="38"/>
        <v>0</v>
      </c>
      <c r="V128" s="250">
        <f t="shared" si="38"/>
        <v>12</v>
      </c>
      <c r="W128" s="250"/>
      <c r="X128" s="250">
        <f t="shared" si="38"/>
        <v>0</v>
      </c>
      <c r="Y128" s="229">
        <f t="shared" si="38"/>
        <v>0</v>
      </c>
      <c r="Z128" s="229">
        <f t="shared" si="38"/>
        <v>12</v>
      </c>
      <c r="AA128" s="229"/>
      <c r="AB128" s="272">
        <f t="shared" si="38"/>
        <v>10</v>
      </c>
      <c r="AC128" s="273"/>
      <c r="AD128" s="270"/>
    </row>
    <row r="129" spans="1:38" s="37" customFormat="1" ht="15.75" thickBot="1" x14ac:dyDescent="0.25">
      <c r="A129" s="527" t="s">
        <v>21</v>
      </c>
      <c r="B129" s="528"/>
      <c r="C129" s="528"/>
      <c r="D129" s="528"/>
      <c r="E129" s="528"/>
      <c r="F129" s="528"/>
      <c r="G129" s="528"/>
      <c r="H129" s="528"/>
      <c r="I129" s="528"/>
      <c r="J129" s="528"/>
      <c r="K129" s="528"/>
      <c r="L129" s="528"/>
      <c r="M129" s="528"/>
      <c r="N129" s="528"/>
      <c r="O129" s="528"/>
      <c r="P129" s="528"/>
      <c r="Q129" s="528"/>
      <c r="R129" s="528"/>
      <c r="S129" s="528"/>
      <c r="T129" s="528"/>
      <c r="U129" s="528"/>
      <c r="V129" s="528"/>
      <c r="W129" s="528"/>
      <c r="X129" s="528"/>
      <c r="Y129" s="528"/>
      <c r="Z129" s="528"/>
      <c r="AA129" s="528"/>
      <c r="AB129" s="528"/>
      <c r="AC129" s="528"/>
      <c r="AD129" s="532"/>
    </row>
    <row r="130" spans="1:38" ht="13.5" thickBot="1" x14ac:dyDescent="0.25">
      <c r="A130" s="62" t="s">
        <v>247</v>
      </c>
      <c r="B130" s="123" t="s">
        <v>21</v>
      </c>
      <c r="C130" s="62" t="s">
        <v>297</v>
      </c>
      <c r="D130" s="31"/>
      <c r="E130" s="2"/>
      <c r="F130" s="3"/>
      <c r="G130" s="3"/>
      <c r="H130" s="4"/>
      <c r="I130" s="2"/>
      <c r="J130" s="3"/>
      <c r="K130" s="3"/>
      <c r="L130" s="4"/>
      <c r="M130" s="2" t="s">
        <v>31</v>
      </c>
      <c r="N130" s="3" t="s">
        <v>31</v>
      </c>
      <c r="O130" s="3" t="s">
        <v>31</v>
      </c>
      <c r="P130" s="4" t="s">
        <v>31</v>
      </c>
      <c r="Q130" s="2"/>
      <c r="R130" s="3"/>
      <c r="S130" s="3"/>
      <c r="T130" s="4"/>
      <c r="U130" s="2" t="s">
        <v>76</v>
      </c>
      <c r="V130" s="3" t="s">
        <v>31</v>
      </c>
      <c r="W130" s="3" t="s">
        <v>74</v>
      </c>
      <c r="X130" s="4">
        <v>5</v>
      </c>
      <c r="Y130" s="38"/>
      <c r="Z130" s="170"/>
      <c r="AA130" s="170"/>
      <c r="AB130" s="183"/>
      <c r="AC130" s="581" t="s">
        <v>332</v>
      </c>
      <c r="AD130" s="394" t="s">
        <v>105</v>
      </c>
      <c r="AE130" s="7"/>
      <c r="AF130" s="7"/>
      <c r="AG130" s="7"/>
      <c r="AH130" s="7"/>
      <c r="AI130" s="7"/>
      <c r="AJ130" s="7"/>
      <c r="AK130" s="7"/>
    </row>
    <row r="131" spans="1:38" s="7" customFormat="1" ht="14.1" customHeight="1" thickBot="1" x14ac:dyDescent="0.25">
      <c r="A131" s="510" t="s">
        <v>73</v>
      </c>
      <c r="B131" s="511"/>
      <c r="C131" s="402"/>
      <c r="D131" s="274">
        <f>SUM(H131,L131,P131,T131,X131,AB131)</f>
        <v>5</v>
      </c>
      <c r="E131" s="276">
        <f>SUM(E129:E130)</f>
        <v>0</v>
      </c>
      <c r="F131" s="276">
        <f t="shared" ref="F131:AB131" si="39">SUM(F129:F130)</f>
        <v>0</v>
      </c>
      <c r="G131" s="276"/>
      <c r="H131" s="276">
        <f t="shared" si="39"/>
        <v>0</v>
      </c>
      <c r="I131" s="229">
        <f t="shared" si="39"/>
        <v>0</v>
      </c>
      <c r="J131" s="229">
        <f t="shared" si="39"/>
        <v>0</v>
      </c>
      <c r="K131" s="229"/>
      <c r="L131" s="229">
        <f t="shared" si="39"/>
        <v>0</v>
      </c>
      <c r="M131" s="229">
        <f t="shared" si="39"/>
        <v>0</v>
      </c>
      <c r="N131" s="229">
        <f t="shared" si="39"/>
        <v>0</v>
      </c>
      <c r="O131" s="229"/>
      <c r="P131" s="229">
        <f t="shared" si="39"/>
        <v>0</v>
      </c>
      <c r="Q131" s="229">
        <f t="shared" si="39"/>
        <v>0</v>
      </c>
      <c r="R131" s="229">
        <f t="shared" si="39"/>
        <v>0</v>
      </c>
      <c r="S131" s="229"/>
      <c r="T131" s="229">
        <f t="shared" si="39"/>
        <v>0</v>
      </c>
      <c r="U131" s="229">
        <f t="shared" si="39"/>
        <v>0</v>
      </c>
      <c r="V131" s="229">
        <f t="shared" si="39"/>
        <v>0</v>
      </c>
      <c r="W131" s="229"/>
      <c r="X131" s="229">
        <f t="shared" si="39"/>
        <v>5</v>
      </c>
      <c r="Y131" s="229">
        <f t="shared" si="39"/>
        <v>0</v>
      </c>
      <c r="Z131" s="229">
        <f t="shared" si="39"/>
        <v>0</v>
      </c>
      <c r="AA131" s="229"/>
      <c r="AB131" s="272">
        <f t="shared" si="39"/>
        <v>0</v>
      </c>
      <c r="AC131" s="273"/>
      <c r="AD131" s="270"/>
    </row>
    <row r="132" spans="1:38" s="234" customFormat="1" ht="21" customHeight="1" thickBot="1" x14ac:dyDescent="0.35">
      <c r="A132" s="512" t="s">
        <v>68</v>
      </c>
      <c r="B132" s="513"/>
      <c r="C132" s="513"/>
      <c r="D132" s="513"/>
      <c r="E132" s="553"/>
      <c r="F132" s="553"/>
      <c r="G132" s="553"/>
      <c r="H132" s="553"/>
      <c r="I132" s="513"/>
      <c r="J132" s="513"/>
      <c r="K132" s="513"/>
      <c r="L132" s="513"/>
      <c r="M132" s="513"/>
      <c r="N132" s="513"/>
      <c r="O132" s="513"/>
      <c r="P132" s="513"/>
      <c r="Q132" s="513"/>
      <c r="R132" s="513"/>
      <c r="S132" s="513"/>
      <c r="T132" s="513"/>
      <c r="U132" s="513"/>
      <c r="V132" s="513"/>
      <c r="W132" s="513"/>
      <c r="X132" s="513"/>
      <c r="Y132" s="553"/>
      <c r="Z132" s="553"/>
      <c r="AA132" s="553"/>
      <c r="AB132" s="553"/>
      <c r="AC132" s="513"/>
      <c r="AD132" s="514"/>
    </row>
    <row r="133" spans="1:38" ht="14.1" customHeight="1" thickBot="1" x14ac:dyDescent="0.25">
      <c r="A133" s="538" t="s">
        <v>159</v>
      </c>
      <c r="B133" s="539"/>
      <c r="C133" s="539"/>
      <c r="D133" s="539"/>
      <c r="E133" s="539"/>
      <c r="F133" s="539"/>
      <c r="G133" s="539"/>
      <c r="H133" s="539"/>
      <c r="I133" s="539"/>
      <c r="J133" s="539"/>
      <c r="K133" s="539"/>
      <c r="L133" s="539"/>
      <c r="M133" s="539"/>
      <c r="N133" s="539"/>
      <c r="O133" s="539"/>
      <c r="P133" s="539"/>
      <c r="Q133" s="539"/>
      <c r="R133" s="539"/>
      <c r="S133" s="539"/>
      <c r="T133" s="539"/>
      <c r="U133" s="539"/>
      <c r="V133" s="539"/>
      <c r="W133" s="539"/>
      <c r="X133" s="539"/>
      <c r="Y133" s="539"/>
      <c r="Z133" s="539"/>
      <c r="AA133" s="539"/>
      <c r="AB133" s="539"/>
      <c r="AC133" s="539"/>
      <c r="AD133" s="540"/>
      <c r="AE133" s="7"/>
      <c r="AF133" s="7"/>
      <c r="AG133" s="7"/>
      <c r="AH133" s="7"/>
      <c r="AI133" s="7"/>
      <c r="AJ133" s="7"/>
      <c r="AK133" s="7"/>
    </row>
    <row r="134" spans="1:38" s="37" customFormat="1" ht="14.1" customHeight="1" thickBot="1" x14ac:dyDescent="0.25">
      <c r="A134" s="547" t="s">
        <v>160</v>
      </c>
      <c r="B134" s="548"/>
      <c r="C134" s="548"/>
      <c r="D134" s="548"/>
      <c r="E134" s="548"/>
      <c r="F134" s="548"/>
      <c r="G134" s="548"/>
      <c r="H134" s="548"/>
      <c r="I134" s="548"/>
      <c r="J134" s="548"/>
      <c r="K134" s="548"/>
      <c r="L134" s="548"/>
      <c r="M134" s="548"/>
      <c r="N134" s="548"/>
      <c r="O134" s="548"/>
      <c r="P134" s="548"/>
      <c r="Q134" s="548"/>
      <c r="R134" s="548"/>
      <c r="S134" s="548"/>
      <c r="T134" s="548"/>
      <c r="U134" s="548"/>
      <c r="V134" s="548"/>
      <c r="W134" s="548"/>
      <c r="X134" s="548"/>
      <c r="Y134" s="548"/>
      <c r="Z134" s="548"/>
      <c r="AA134" s="548"/>
      <c r="AB134" s="548"/>
      <c r="AC134" s="548"/>
      <c r="AD134" s="549"/>
    </row>
    <row r="135" spans="1:38" ht="14.1" customHeight="1" x14ac:dyDescent="0.2">
      <c r="A135" s="39" t="s">
        <v>240</v>
      </c>
      <c r="B135" s="381" t="s">
        <v>106</v>
      </c>
      <c r="C135" s="381" t="s">
        <v>287</v>
      </c>
      <c r="D135" s="317"/>
      <c r="E135" s="298"/>
      <c r="F135" s="299"/>
      <c r="G135" s="299"/>
      <c r="H135" s="304"/>
      <c r="I135" s="298"/>
      <c r="J135" s="299"/>
      <c r="K135" s="299"/>
      <c r="L135" s="300"/>
      <c r="M135" s="306"/>
      <c r="N135" s="299"/>
      <c r="O135" s="299"/>
      <c r="P135" s="304"/>
      <c r="Q135" s="67">
        <v>12</v>
      </c>
      <c r="R135" s="46">
        <v>0</v>
      </c>
      <c r="S135" s="46" t="s">
        <v>15</v>
      </c>
      <c r="T135" s="42">
        <v>4</v>
      </c>
      <c r="U135" s="309"/>
      <c r="V135" s="46"/>
      <c r="W135" s="46"/>
      <c r="X135" s="42"/>
      <c r="Y135" s="309"/>
      <c r="Z135" s="46"/>
      <c r="AA135" s="46"/>
      <c r="AB135" s="42"/>
      <c r="AC135" s="475" t="s">
        <v>20</v>
      </c>
      <c r="AD135" s="320" t="s">
        <v>165</v>
      </c>
      <c r="AE135" s="7"/>
      <c r="AF135" s="7"/>
      <c r="AG135" s="7"/>
      <c r="AH135" s="7"/>
      <c r="AI135" s="7"/>
      <c r="AJ135" s="7"/>
      <c r="AK135" s="7"/>
    </row>
    <row r="136" spans="1:38" ht="14.1" customHeight="1" thickBot="1" x14ac:dyDescent="0.25">
      <c r="A136" s="420" t="s">
        <v>241</v>
      </c>
      <c r="B136" s="382" t="s">
        <v>143</v>
      </c>
      <c r="C136" s="382" t="s">
        <v>288</v>
      </c>
      <c r="D136" s="318"/>
      <c r="E136" s="301"/>
      <c r="F136" s="302"/>
      <c r="G136" s="302"/>
      <c r="H136" s="305"/>
      <c r="I136" s="301"/>
      <c r="J136" s="302"/>
      <c r="K136" s="302"/>
      <c r="L136" s="303"/>
      <c r="M136" s="307"/>
      <c r="N136" s="302"/>
      <c r="O136" s="302"/>
      <c r="P136" s="305"/>
      <c r="Q136" s="316"/>
      <c r="R136" s="314"/>
      <c r="S136" s="314"/>
      <c r="T136" s="315"/>
      <c r="U136" s="316"/>
      <c r="V136" s="314"/>
      <c r="W136" s="314"/>
      <c r="X136" s="315"/>
      <c r="Y136" s="316">
        <v>12</v>
      </c>
      <c r="Z136" s="314">
        <v>0</v>
      </c>
      <c r="AA136" s="314" t="s">
        <v>15</v>
      </c>
      <c r="AB136" s="315">
        <v>4</v>
      </c>
      <c r="AC136" s="476" t="s">
        <v>20</v>
      </c>
      <c r="AD136" s="429" t="s">
        <v>165</v>
      </c>
      <c r="AE136" s="7"/>
      <c r="AF136" s="7"/>
      <c r="AG136" s="7"/>
      <c r="AH136" s="7"/>
      <c r="AI136" s="7"/>
      <c r="AJ136" s="7"/>
      <c r="AK136" s="7"/>
    </row>
    <row r="137" spans="1:38" s="37" customFormat="1" ht="14.1" customHeight="1" thickBot="1" x14ac:dyDescent="0.25">
      <c r="A137" s="544" t="s">
        <v>161</v>
      </c>
      <c r="B137" s="545"/>
      <c r="C137" s="545"/>
      <c r="D137" s="545"/>
      <c r="E137" s="545"/>
      <c r="F137" s="545"/>
      <c r="G137" s="545"/>
      <c r="H137" s="545"/>
      <c r="I137" s="545"/>
      <c r="J137" s="545"/>
      <c r="K137" s="545"/>
      <c r="L137" s="545"/>
      <c r="M137" s="545"/>
      <c r="N137" s="545"/>
      <c r="O137" s="545"/>
      <c r="P137" s="545"/>
      <c r="Q137" s="545"/>
      <c r="R137" s="545"/>
      <c r="S137" s="545"/>
      <c r="T137" s="545"/>
      <c r="U137" s="545"/>
      <c r="V137" s="545"/>
      <c r="W137" s="545"/>
      <c r="X137" s="545"/>
      <c r="Y137" s="545"/>
      <c r="Z137" s="545"/>
      <c r="AA137" s="545"/>
      <c r="AB137" s="545"/>
      <c r="AC137" s="545"/>
      <c r="AD137" s="546"/>
    </row>
    <row r="138" spans="1:38" s="37" customFormat="1" ht="14.1" customHeight="1" thickBot="1" x14ac:dyDescent="0.25">
      <c r="A138" s="39" t="s">
        <v>242</v>
      </c>
      <c r="B138" s="383" t="s">
        <v>136</v>
      </c>
      <c r="C138" s="383" t="s">
        <v>289</v>
      </c>
      <c r="D138" s="308"/>
      <c r="E138" s="309"/>
      <c r="F138" s="46"/>
      <c r="G138" s="46"/>
      <c r="H138" s="42"/>
      <c r="I138" s="310"/>
      <c r="J138" s="311"/>
      <c r="K138" s="311"/>
      <c r="L138" s="312"/>
      <c r="M138" s="309"/>
      <c r="N138" s="46"/>
      <c r="O138" s="46"/>
      <c r="P138" s="42"/>
      <c r="Q138" s="309">
        <v>12</v>
      </c>
      <c r="R138" s="46">
        <v>0</v>
      </c>
      <c r="S138" s="46" t="s">
        <v>15</v>
      </c>
      <c r="T138" s="42">
        <v>4</v>
      </c>
      <c r="U138" s="309"/>
      <c r="V138" s="46"/>
      <c r="W138" s="46"/>
      <c r="X138" s="42"/>
      <c r="Y138" s="309"/>
      <c r="Z138" s="46"/>
      <c r="AA138" s="46"/>
      <c r="AB138" s="42"/>
      <c r="AC138" s="477" t="s">
        <v>20</v>
      </c>
      <c r="AD138" s="313" t="s">
        <v>165</v>
      </c>
    </row>
    <row r="139" spans="1:38" s="37" customFormat="1" ht="14.1" customHeight="1" thickBot="1" x14ac:dyDescent="0.25">
      <c r="A139" s="550" t="s">
        <v>162</v>
      </c>
      <c r="B139" s="551"/>
      <c r="C139" s="551"/>
      <c r="D139" s="551"/>
      <c r="E139" s="551"/>
      <c r="F139" s="551"/>
      <c r="G139" s="551"/>
      <c r="H139" s="551"/>
      <c r="I139" s="551"/>
      <c r="J139" s="551"/>
      <c r="K139" s="551"/>
      <c r="L139" s="551"/>
      <c r="M139" s="551"/>
      <c r="N139" s="551"/>
      <c r="O139" s="551"/>
      <c r="P139" s="551"/>
      <c r="Q139" s="551"/>
      <c r="R139" s="551"/>
      <c r="S139" s="551"/>
      <c r="T139" s="551"/>
      <c r="U139" s="551"/>
      <c r="V139" s="551"/>
      <c r="W139" s="551"/>
      <c r="X139" s="551"/>
      <c r="Y139" s="551"/>
      <c r="Z139" s="551"/>
      <c r="AA139" s="551"/>
      <c r="AB139" s="551"/>
      <c r="AC139" s="551"/>
      <c r="AD139" s="552"/>
    </row>
    <row r="140" spans="1:38" s="7" customFormat="1" ht="14.1" customHeight="1" x14ac:dyDescent="0.2">
      <c r="A140" s="188" t="s">
        <v>243</v>
      </c>
      <c r="B140" s="285" t="s">
        <v>69</v>
      </c>
      <c r="C140" s="285" t="s">
        <v>290</v>
      </c>
      <c r="D140" s="287"/>
      <c r="E140" s="5"/>
      <c r="F140" s="173"/>
      <c r="G140" s="173"/>
      <c r="H140" s="174"/>
      <c r="I140" s="172"/>
      <c r="J140" s="173"/>
      <c r="K140" s="173"/>
      <c r="L140" s="174"/>
      <c r="M140" s="172"/>
      <c r="N140" s="173"/>
      <c r="O140" s="173"/>
      <c r="P140" s="174"/>
      <c r="Q140" s="172">
        <v>12</v>
      </c>
      <c r="R140" s="173">
        <v>0</v>
      </c>
      <c r="S140" s="173" t="s">
        <v>15</v>
      </c>
      <c r="T140" s="174">
        <v>4</v>
      </c>
      <c r="U140" s="172"/>
      <c r="V140" s="173"/>
      <c r="W140" s="173"/>
      <c r="X140" s="174"/>
      <c r="Y140" s="172"/>
      <c r="Z140" s="173"/>
      <c r="AA140" s="173"/>
      <c r="AB140" s="174"/>
      <c r="AC140" s="575" t="s">
        <v>321</v>
      </c>
      <c r="AD140" s="426" t="s">
        <v>302</v>
      </c>
    </row>
    <row r="141" spans="1:38" s="225" customFormat="1" ht="14.1" customHeight="1" thickBot="1" x14ac:dyDescent="0.25">
      <c r="A141" s="70" t="s">
        <v>244</v>
      </c>
      <c r="B141" s="384" t="s">
        <v>190</v>
      </c>
      <c r="C141" s="384" t="s">
        <v>291</v>
      </c>
      <c r="D141" s="230"/>
      <c r="E141" s="221"/>
      <c r="F141" s="204"/>
      <c r="G141" s="204"/>
      <c r="H141" s="205"/>
      <c r="I141" s="222"/>
      <c r="J141" s="223"/>
      <c r="K141" s="223"/>
      <c r="L141" s="224"/>
      <c r="M141" s="221"/>
      <c r="N141" s="204"/>
      <c r="O141" s="204"/>
      <c r="P141" s="205"/>
      <c r="Q141" s="221"/>
      <c r="R141" s="204"/>
      <c r="S141" s="204"/>
      <c r="T141" s="205"/>
      <c r="U141" s="221"/>
      <c r="V141" s="204"/>
      <c r="W141" s="204"/>
      <c r="X141" s="205"/>
      <c r="Y141" s="166">
        <v>16</v>
      </c>
      <c r="Z141" s="167">
        <v>0</v>
      </c>
      <c r="AA141" s="167" t="s">
        <v>15</v>
      </c>
      <c r="AB141" s="168">
        <v>4</v>
      </c>
      <c r="AC141" s="83" t="s">
        <v>320</v>
      </c>
      <c r="AD141" s="387" t="s">
        <v>180</v>
      </c>
    </row>
    <row r="142" spans="1:38" s="7" customFormat="1" ht="14.25" customHeight="1" thickBot="1" x14ac:dyDescent="0.25">
      <c r="A142" s="541" t="s">
        <v>142</v>
      </c>
      <c r="B142" s="542"/>
      <c r="C142" s="542"/>
      <c r="D142" s="542"/>
      <c r="E142" s="542"/>
      <c r="F142" s="542"/>
      <c r="G142" s="542"/>
      <c r="H142" s="542"/>
      <c r="I142" s="542"/>
      <c r="J142" s="542"/>
      <c r="K142" s="542"/>
      <c r="L142" s="542"/>
      <c r="M142" s="542"/>
      <c r="N142" s="542"/>
      <c r="O142" s="542"/>
      <c r="P142" s="542"/>
      <c r="Q142" s="542"/>
      <c r="R142" s="542"/>
      <c r="S142" s="542"/>
      <c r="T142" s="542"/>
      <c r="U142" s="542"/>
      <c r="V142" s="542"/>
      <c r="W142" s="542"/>
      <c r="X142" s="542"/>
      <c r="Y142" s="542"/>
      <c r="Z142" s="542"/>
      <c r="AA142" s="542"/>
      <c r="AB142" s="542"/>
      <c r="AC142" s="542"/>
      <c r="AD142" s="543"/>
    </row>
    <row r="143" spans="1:38" s="156" customFormat="1" x14ac:dyDescent="0.2">
      <c r="A143" s="137" t="s">
        <v>245</v>
      </c>
      <c r="B143" s="285" t="s">
        <v>88</v>
      </c>
      <c r="C143" s="414" t="s">
        <v>292</v>
      </c>
      <c r="D143" s="137" t="s">
        <v>192</v>
      </c>
      <c r="E143" s="286"/>
      <c r="F143" s="160"/>
      <c r="G143" s="160"/>
      <c r="H143" s="161"/>
      <c r="I143" s="346"/>
      <c r="J143" s="347"/>
      <c r="K143" s="347"/>
      <c r="L143" s="348"/>
      <c r="M143" s="346"/>
      <c r="N143" s="347"/>
      <c r="O143" s="347"/>
      <c r="P143" s="348"/>
      <c r="Q143" s="346">
        <v>0</v>
      </c>
      <c r="R143" s="347">
        <v>12</v>
      </c>
      <c r="S143" s="347" t="s">
        <v>74</v>
      </c>
      <c r="T143" s="348">
        <v>0</v>
      </c>
      <c r="U143" s="159"/>
      <c r="V143" s="160"/>
      <c r="W143" s="160"/>
      <c r="X143" s="161"/>
      <c r="Y143" s="159"/>
      <c r="Z143" s="160"/>
      <c r="AA143" s="160"/>
      <c r="AB143" s="161"/>
      <c r="AC143" s="480" t="s">
        <v>134</v>
      </c>
      <c r="AD143" s="478" t="s">
        <v>87</v>
      </c>
      <c r="AE143" s="155"/>
      <c r="AF143" s="155"/>
      <c r="AG143" s="155"/>
      <c r="AH143" s="155"/>
      <c r="AI143" s="155"/>
      <c r="AJ143" s="155"/>
      <c r="AK143" s="155"/>
    </row>
    <row r="144" spans="1:38" s="7" customFormat="1" ht="15.75" thickBot="1" x14ac:dyDescent="0.25">
      <c r="A144" s="188" t="s">
        <v>246</v>
      </c>
      <c r="B144" s="385" t="s">
        <v>93</v>
      </c>
      <c r="C144" s="419" t="s">
        <v>293</v>
      </c>
      <c r="D144" s="202"/>
      <c r="E144" s="233"/>
      <c r="F144" s="291"/>
      <c r="G144" s="291"/>
      <c r="H144" s="292"/>
      <c r="I144" s="357">
        <v>0</v>
      </c>
      <c r="J144" s="358">
        <v>12</v>
      </c>
      <c r="K144" s="358" t="s">
        <v>89</v>
      </c>
      <c r="L144" s="360">
        <v>4</v>
      </c>
      <c r="M144" s="357"/>
      <c r="N144" s="358"/>
      <c r="O144" s="358"/>
      <c r="P144" s="360"/>
      <c r="Q144" s="357"/>
      <c r="R144" s="358"/>
      <c r="S144" s="358"/>
      <c r="T144" s="360"/>
      <c r="U144" s="200"/>
      <c r="V144" s="195"/>
      <c r="W144" s="195"/>
      <c r="X144" s="201"/>
      <c r="Y144" s="200"/>
      <c r="Z144" s="195"/>
      <c r="AA144" s="195"/>
      <c r="AB144" s="201"/>
      <c r="AC144" s="575" t="s">
        <v>321</v>
      </c>
      <c r="AD144" s="479" t="s">
        <v>191</v>
      </c>
      <c r="AE144" s="190"/>
      <c r="AF144" s="190"/>
      <c r="AG144" s="190"/>
      <c r="AH144" s="190"/>
      <c r="AI144" s="190"/>
      <c r="AJ144" s="190"/>
      <c r="AK144" s="191"/>
      <c r="AL144" s="191"/>
    </row>
    <row r="145" spans="1:143" s="486" customFormat="1" ht="12.75" customHeight="1" thickBot="1" x14ac:dyDescent="0.25">
      <c r="A145" s="541" t="s">
        <v>324</v>
      </c>
      <c r="B145" s="542"/>
      <c r="C145" s="542"/>
      <c r="D145" s="542"/>
      <c r="E145" s="542"/>
      <c r="F145" s="542"/>
      <c r="G145" s="542"/>
      <c r="H145" s="542"/>
      <c r="I145" s="542"/>
      <c r="J145" s="542"/>
      <c r="K145" s="542"/>
      <c r="L145" s="542"/>
      <c r="M145" s="542"/>
      <c r="N145" s="542"/>
      <c r="O145" s="542"/>
      <c r="P145" s="542"/>
      <c r="Q145" s="542"/>
      <c r="R145" s="542"/>
      <c r="S145" s="542"/>
      <c r="T145" s="542"/>
      <c r="U145" s="542"/>
      <c r="V145" s="542"/>
      <c r="W145" s="542"/>
      <c r="X145" s="542"/>
      <c r="Y145" s="542"/>
      <c r="Z145" s="542"/>
      <c r="AA145" s="542"/>
      <c r="AB145" s="542"/>
      <c r="AC145" s="542"/>
      <c r="AD145" s="543"/>
      <c r="AE145" s="485"/>
      <c r="AF145" s="485"/>
      <c r="AG145" s="485"/>
      <c r="AH145" s="485"/>
      <c r="AI145" s="485"/>
      <c r="AJ145" s="485"/>
      <c r="AK145" s="485"/>
      <c r="AL145" s="485"/>
      <c r="AM145" s="485"/>
      <c r="AN145" s="485"/>
      <c r="AO145" s="485"/>
      <c r="AP145" s="485"/>
      <c r="AQ145" s="485"/>
      <c r="AR145" s="485"/>
      <c r="AS145" s="485"/>
      <c r="AT145" s="485"/>
      <c r="AU145" s="485"/>
      <c r="AV145" s="485"/>
      <c r="AW145" s="485"/>
      <c r="AX145" s="485"/>
      <c r="AY145" s="485"/>
      <c r="AZ145" s="485"/>
      <c r="BA145" s="485"/>
      <c r="BB145" s="485"/>
      <c r="BC145" s="485"/>
      <c r="BD145" s="485"/>
      <c r="BE145" s="485"/>
      <c r="BF145" s="485"/>
      <c r="BG145" s="485"/>
      <c r="BH145" s="485"/>
      <c r="BI145" s="485"/>
      <c r="BJ145" s="485"/>
      <c r="BK145" s="485"/>
      <c r="BL145" s="485"/>
      <c r="BM145" s="485"/>
      <c r="BN145" s="485"/>
      <c r="BO145" s="485"/>
      <c r="BP145" s="485"/>
      <c r="BQ145" s="485"/>
      <c r="BR145" s="485"/>
      <c r="BS145" s="485"/>
      <c r="BT145" s="485"/>
      <c r="BU145" s="485"/>
      <c r="BV145" s="485"/>
      <c r="BW145" s="485"/>
      <c r="BX145" s="485"/>
      <c r="BY145" s="485"/>
      <c r="BZ145" s="485"/>
      <c r="CA145" s="485"/>
      <c r="CB145" s="485"/>
      <c r="CC145" s="485"/>
      <c r="CD145" s="485"/>
      <c r="CE145" s="485"/>
      <c r="CF145" s="485"/>
      <c r="CG145" s="485"/>
      <c r="CH145" s="485"/>
      <c r="CI145" s="485"/>
      <c r="CJ145" s="485"/>
      <c r="CK145" s="485"/>
      <c r="CL145" s="485"/>
      <c r="CM145" s="485"/>
      <c r="CN145" s="485"/>
      <c r="CO145" s="485"/>
      <c r="CP145" s="485"/>
      <c r="CQ145" s="485"/>
      <c r="CR145" s="485"/>
      <c r="CS145" s="485"/>
      <c r="CT145" s="485"/>
      <c r="CU145" s="485"/>
      <c r="CV145" s="485"/>
      <c r="CW145" s="485"/>
      <c r="CX145" s="485"/>
      <c r="CY145" s="485"/>
      <c r="CZ145" s="485"/>
      <c r="DA145" s="485"/>
      <c r="DB145" s="485"/>
      <c r="DC145" s="485"/>
      <c r="DD145" s="485"/>
      <c r="DE145" s="485"/>
      <c r="DF145" s="485"/>
      <c r="DG145" s="485"/>
      <c r="DH145" s="485"/>
      <c r="DI145" s="485"/>
      <c r="DJ145" s="485"/>
      <c r="DK145" s="485"/>
      <c r="DL145" s="485"/>
      <c r="DM145" s="485"/>
      <c r="DN145" s="485"/>
      <c r="DO145" s="485"/>
      <c r="DP145" s="485"/>
      <c r="DQ145" s="485"/>
      <c r="DR145" s="485"/>
      <c r="DS145" s="485"/>
      <c r="DT145" s="485"/>
      <c r="DU145" s="485"/>
      <c r="DV145" s="485"/>
      <c r="DW145" s="485"/>
      <c r="DX145" s="485"/>
      <c r="DY145" s="485"/>
      <c r="DZ145" s="485"/>
      <c r="EA145" s="485"/>
      <c r="EB145" s="485"/>
      <c r="EC145" s="485"/>
      <c r="ED145" s="485"/>
      <c r="EE145" s="485"/>
      <c r="EF145" s="485"/>
      <c r="EG145" s="485"/>
      <c r="EH145" s="485"/>
      <c r="EI145" s="485"/>
      <c r="EJ145" s="485"/>
      <c r="EK145" s="485"/>
      <c r="EL145" s="485"/>
      <c r="EM145" s="485"/>
    </row>
    <row r="146" spans="1:143" s="7" customFormat="1" ht="15.75" customHeight="1" thickBot="1" x14ac:dyDescent="0.25">
      <c r="A146" s="582" t="s">
        <v>325</v>
      </c>
      <c r="B146" s="583" t="s">
        <v>326</v>
      </c>
      <c r="C146" s="584" t="s">
        <v>327</v>
      </c>
      <c r="D146" s="63"/>
      <c r="E146" s="585"/>
      <c r="F146" s="586"/>
      <c r="G146" s="586"/>
      <c r="H146" s="586"/>
      <c r="I146" s="586"/>
      <c r="J146" s="586"/>
      <c r="K146" s="586"/>
      <c r="L146" s="586"/>
      <c r="M146" s="2">
        <v>0</v>
      </c>
      <c r="N146" s="3">
        <v>3</v>
      </c>
      <c r="O146" s="3" t="s">
        <v>74</v>
      </c>
      <c r="P146" s="43">
        <v>4</v>
      </c>
      <c r="Q146" s="2">
        <v>0</v>
      </c>
      <c r="R146" s="3">
        <v>3</v>
      </c>
      <c r="S146" s="3" t="s">
        <v>74</v>
      </c>
      <c r="T146" s="4">
        <v>4</v>
      </c>
      <c r="U146" s="2">
        <v>0</v>
      </c>
      <c r="V146" s="3">
        <v>3</v>
      </c>
      <c r="W146" s="3" t="s">
        <v>74</v>
      </c>
      <c r="X146" s="4">
        <v>4</v>
      </c>
      <c r="Y146" s="2"/>
      <c r="Z146" s="3"/>
      <c r="AA146" s="3"/>
      <c r="AB146" s="4"/>
      <c r="AC146" s="580" t="s">
        <v>321</v>
      </c>
      <c r="AD146" s="182" t="s">
        <v>328</v>
      </c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</row>
    <row r="147" spans="1:143" s="7" customFormat="1" ht="15.75" customHeight="1" thickBot="1" x14ac:dyDescent="0.25">
      <c r="A147" s="582" t="s">
        <v>329</v>
      </c>
      <c r="B147" s="583" t="s">
        <v>341</v>
      </c>
      <c r="C147" s="584" t="s">
        <v>330</v>
      </c>
      <c r="D147" s="64"/>
      <c r="E147" s="587"/>
      <c r="F147" s="588"/>
      <c r="G147" s="588"/>
      <c r="H147" s="588"/>
      <c r="I147" s="588"/>
      <c r="J147" s="588"/>
      <c r="K147" s="588"/>
      <c r="L147" s="588"/>
      <c r="M147" s="172">
        <v>0</v>
      </c>
      <c r="N147" s="173">
        <v>3</v>
      </c>
      <c r="O147" s="173" t="s">
        <v>74</v>
      </c>
      <c r="P147" s="6">
        <v>4</v>
      </c>
      <c r="Q147" s="172">
        <v>0</v>
      </c>
      <c r="R147" s="173">
        <v>3</v>
      </c>
      <c r="S147" s="173" t="s">
        <v>74</v>
      </c>
      <c r="T147" s="174">
        <v>4</v>
      </c>
      <c r="U147" s="172">
        <v>0</v>
      </c>
      <c r="V147" s="173">
        <v>3</v>
      </c>
      <c r="W147" s="173" t="s">
        <v>74</v>
      </c>
      <c r="X147" s="174">
        <v>4</v>
      </c>
      <c r="Y147" s="172"/>
      <c r="Z147" s="173"/>
      <c r="AA147" s="173"/>
      <c r="AB147" s="174"/>
      <c r="AC147" s="580" t="s">
        <v>321</v>
      </c>
      <c r="AD147" s="182" t="s">
        <v>328</v>
      </c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</row>
    <row r="148" spans="1:143" s="7" customFormat="1" ht="15.75" customHeight="1" thickBot="1" x14ac:dyDescent="0.25">
      <c r="A148" s="589" t="s">
        <v>343</v>
      </c>
      <c r="B148" s="590" t="s">
        <v>342</v>
      </c>
      <c r="C148" s="591" t="s">
        <v>331</v>
      </c>
      <c r="D148" s="592"/>
      <c r="E148" s="593"/>
      <c r="F148" s="594"/>
      <c r="G148" s="594"/>
      <c r="H148" s="594"/>
      <c r="I148" s="594"/>
      <c r="J148" s="594"/>
      <c r="K148" s="594"/>
      <c r="L148" s="594"/>
      <c r="M148" s="45">
        <v>0</v>
      </c>
      <c r="N148" s="35">
        <v>3</v>
      </c>
      <c r="O148" s="35" t="s">
        <v>74</v>
      </c>
      <c r="P148" s="595">
        <v>4</v>
      </c>
      <c r="Q148" s="45">
        <v>0</v>
      </c>
      <c r="R148" s="35">
        <v>3</v>
      </c>
      <c r="S148" s="35" t="s">
        <v>74</v>
      </c>
      <c r="T148" s="36">
        <v>4</v>
      </c>
      <c r="U148" s="45">
        <v>0</v>
      </c>
      <c r="V148" s="35">
        <v>3</v>
      </c>
      <c r="W148" s="35" t="s">
        <v>74</v>
      </c>
      <c r="X148" s="36">
        <v>4</v>
      </c>
      <c r="Y148" s="45"/>
      <c r="Z148" s="35"/>
      <c r="AA148" s="35"/>
      <c r="AB148" s="36"/>
      <c r="AC148" s="580" t="s">
        <v>321</v>
      </c>
      <c r="AD148" s="182" t="s">
        <v>328</v>
      </c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</row>
    <row r="149" spans="1:143" s="7" customFormat="1" ht="13.5" thickBot="1" x14ac:dyDescent="0.25">
      <c r="A149" s="510" t="s">
        <v>73</v>
      </c>
      <c r="B149" s="511"/>
      <c r="C149" s="402"/>
      <c r="D149" s="290">
        <f>SUM(H149,L149,P149,T149,X149,AB149)</f>
        <v>12</v>
      </c>
      <c r="E149" s="269">
        <f>SUM(E139:E144)</f>
        <v>0</v>
      </c>
      <c r="F149" s="227">
        <f>SUM(F139:F144)</f>
        <v>0</v>
      </c>
      <c r="G149" s="227"/>
      <c r="H149" s="228">
        <f>SUM(H139:H144)</f>
        <v>0</v>
      </c>
      <c r="I149" s="269">
        <f>SUM(I139:I144)</f>
        <v>0</v>
      </c>
      <c r="J149" s="227">
        <v>0</v>
      </c>
      <c r="K149" s="227"/>
      <c r="L149" s="228">
        <v>0</v>
      </c>
      <c r="M149" s="269">
        <f>SUM(M139:M144)</f>
        <v>0</v>
      </c>
      <c r="N149" s="227">
        <f>SUM(N139:N144)</f>
        <v>0</v>
      </c>
      <c r="O149" s="227"/>
      <c r="P149" s="228">
        <f>SUM(P139:P144)</f>
        <v>0</v>
      </c>
      <c r="Q149" s="229">
        <v>2</v>
      </c>
      <c r="R149" s="229">
        <v>1</v>
      </c>
      <c r="S149" s="229"/>
      <c r="T149" s="272">
        <v>4</v>
      </c>
      <c r="U149" s="269">
        <v>2</v>
      </c>
      <c r="V149" s="227">
        <v>1</v>
      </c>
      <c r="W149" s="227"/>
      <c r="X149" s="228">
        <v>4</v>
      </c>
      <c r="Y149" s="269">
        <v>2</v>
      </c>
      <c r="Z149" s="229">
        <v>1</v>
      </c>
      <c r="AA149" s="229"/>
      <c r="AB149" s="270">
        <v>4</v>
      </c>
      <c r="AC149" s="273"/>
      <c r="AD149" s="270"/>
    </row>
    <row r="150" spans="1:143" s="7" customFormat="1" ht="15.2" customHeight="1" thickBot="1" x14ac:dyDescent="0.25">
      <c r="A150" s="554" t="s">
        <v>109</v>
      </c>
      <c r="B150" s="555"/>
      <c r="C150" s="405"/>
      <c r="D150" s="278">
        <f>SUM(D44,D55,D102,D118,D149,D128,D131)</f>
        <v>180</v>
      </c>
      <c r="E150" s="279">
        <f>SUM(E44,E55,E102,E118,E149,E128,E131)</f>
        <v>64</v>
      </c>
      <c r="F150" s="280">
        <f>SUM(F44,F55,F102,F118,F149,F128,F131)</f>
        <v>28</v>
      </c>
      <c r="G150" s="280"/>
      <c r="H150" s="281">
        <f>SUM(H44,H55,H102,H118,H149,H128,H131)</f>
        <v>30</v>
      </c>
      <c r="I150" s="279">
        <f>SUM(I44,I55,I102,I118,I149,I128,I131)</f>
        <v>96</v>
      </c>
      <c r="J150" s="280">
        <f>SUM(J44,J55,J102,J118,J149,J128,J131)</f>
        <v>0</v>
      </c>
      <c r="K150" s="280"/>
      <c r="L150" s="281">
        <f>SUM(L44,L55,L102,L118,L149,L128,L131)</f>
        <v>30</v>
      </c>
      <c r="M150" s="279">
        <f>SUM(M44,M55,M102,M118,M149,M128,M131)</f>
        <v>46</v>
      </c>
      <c r="N150" s="280">
        <f>SUM(N44,N55,N102,N118,N149,N128,N131)</f>
        <v>53</v>
      </c>
      <c r="O150" s="280"/>
      <c r="P150" s="281">
        <f>SUM(P44,P55,P102,P118,P149,P128,P131)</f>
        <v>30</v>
      </c>
      <c r="Q150" s="279">
        <f>SUM(Q44,Q55,Q102,Q118,Q149,Q128,Q131)</f>
        <v>56</v>
      </c>
      <c r="R150" s="280">
        <f>SUM(R44,R55,R102,R118,R149,R128,R131)</f>
        <v>17</v>
      </c>
      <c r="S150" s="280"/>
      <c r="T150" s="281">
        <f>SUM(T44,T55,T102,T118,T149,T128,T131)</f>
        <v>29</v>
      </c>
      <c r="U150" s="279">
        <f>SUM(U44,U55,U102,U118,U149,U128,U131)</f>
        <v>38</v>
      </c>
      <c r="V150" s="280">
        <f>SUM(V44,V55,V102,V118,V149,V128,V131)</f>
        <v>45</v>
      </c>
      <c r="W150" s="280"/>
      <c r="X150" s="281">
        <f>SUM(X44,X55,X102,X118,X149,X128,X131)</f>
        <v>31</v>
      </c>
      <c r="Y150" s="279">
        <f>SUM(Y44,Y55,Y102,Y118,Y149,Y128,Y131)</f>
        <v>39</v>
      </c>
      <c r="Z150" s="280">
        <f>SUM(Z44,Z55,Z102,Z118,Z149,Z128,Z131)</f>
        <v>15</v>
      </c>
      <c r="AA150" s="280"/>
      <c r="AB150" s="482">
        <f>SUM(AB44,AB55,AB102,AB118,AB149,AB128,AB131)</f>
        <v>30</v>
      </c>
      <c r="AC150" s="484"/>
      <c r="AD150" s="483"/>
      <c r="AF150" s="284"/>
    </row>
    <row r="151" spans="1:143" x14ac:dyDescent="0.2">
      <c r="A151" s="17"/>
      <c r="D151" s="48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33"/>
      <c r="AO151" s="488"/>
      <c r="AP151" s="489"/>
      <c r="AQ151" s="489"/>
      <c r="AR151" s="489"/>
      <c r="AS151" s="489"/>
      <c r="AT151" s="489"/>
      <c r="AU151" s="489"/>
      <c r="AV151" s="489"/>
      <c r="AW151" s="489"/>
      <c r="AX151" s="489"/>
      <c r="AY151" s="489"/>
      <c r="AZ151" s="489"/>
      <c r="BA151" s="489"/>
      <c r="BB151" s="489"/>
      <c r="BC151" s="489"/>
      <c r="BD151" s="489"/>
      <c r="BE151" s="489"/>
      <c r="BF151" s="489"/>
      <c r="BG151" s="489"/>
      <c r="BH151" s="489"/>
      <c r="BI151" s="489"/>
      <c r="BJ151" s="489"/>
      <c r="BK151" s="489"/>
      <c r="BL151" s="489"/>
      <c r="BM151" s="489"/>
      <c r="BN151" s="489"/>
      <c r="BO151" s="489"/>
      <c r="BP151" s="489"/>
      <c r="BQ151" s="489"/>
      <c r="BR151" s="489"/>
      <c r="BS151" s="489"/>
      <c r="BT151" s="489"/>
      <c r="BU151" s="489"/>
      <c r="BV151" s="489"/>
      <c r="BW151" s="489"/>
      <c r="BX151" s="489"/>
      <c r="BY151" s="489"/>
      <c r="BZ151" s="489"/>
      <c r="CA151" s="489"/>
      <c r="CB151" s="489"/>
      <c r="CC151" s="489"/>
      <c r="CD151" s="489"/>
      <c r="CE151" s="489"/>
      <c r="CF151" s="489"/>
      <c r="CG151" s="489"/>
      <c r="CH151" s="489"/>
      <c r="CI151" s="489"/>
      <c r="CJ151" s="489"/>
      <c r="CK151" s="489"/>
      <c r="CL151" s="489"/>
      <c r="CM151" s="489"/>
      <c r="CN151" s="489"/>
      <c r="CO151" s="489"/>
      <c r="CP151" s="489"/>
      <c r="CQ151" s="489"/>
      <c r="CR151" s="489"/>
      <c r="CS151" s="489"/>
      <c r="CT151" s="489"/>
      <c r="CU151" s="489"/>
      <c r="CV151" s="489"/>
      <c r="CW151" s="489"/>
      <c r="CX151" s="489"/>
      <c r="CY151" s="489"/>
      <c r="CZ151" s="489"/>
      <c r="DA151" s="489"/>
      <c r="DB151" s="489"/>
      <c r="DC151" s="489"/>
      <c r="DD151" s="489"/>
      <c r="DE151" s="489"/>
      <c r="DF151" s="489"/>
      <c r="DG151" s="489"/>
      <c r="DH151" s="489"/>
      <c r="DI151" s="489"/>
      <c r="DJ151" s="489"/>
      <c r="DK151" s="489"/>
      <c r="DL151" s="489"/>
      <c r="DM151" s="489"/>
      <c r="DN151" s="489"/>
      <c r="DO151" s="489"/>
      <c r="DP151" s="489"/>
      <c r="DQ151" s="489"/>
      <c r="DR151" s="489"/>
      <c r="DS151" s="489"/>
      <c r="DT151" s="489"/>
      <c r="DU151" s="489"/>
      <c r="DV151" s="489"/>
      <c r="DW151" s="489"/>
      <c r="DX151" s="489"/>
      <c r="DY151" s="489"/>
      <c r="DZ151" s="489"/>
      <c r="EA151" s="489"/>
      <c r="EB151" s="489"/>
      <c r="EC151" s="489"/>
      <c r="ED151" s="489"/>
      <c r="EE151" s="489"/>
      <c r="EF151" s="489"/>
      <c r="EG151" s="489"/>
      <c r="EH151" s="489"/>
      <c r="EI151" s="489"/>
      <c r="EJ151" s="489"/>
      <c r="EK151" s="489"/>
      <c r="EL151" s="489"/>
      <c r="EM151" s="489"/>
    </row>
    <row r="152" spans="1:143" x14ac:dyDescent="0.2">
      <c r="A152" s="17"/>
      <c r="D152" s="48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33"/>
      <c r="AO152" s="488"/>
      <c r="AP152" s="489"/>
      <c r="AQ152" s="489"/>
      <c r="AR152" s="489"/>
      <c r="AS152" s="489"/>
      <c r="AT152" s="489"/>
      <c r="AU152" s="489"/>
      <c r="AV152" s="489"/>
      <c r="AW152" s="489"/>
      <c r="AX152" s="489"/>
      <c r="AY152" s="489"/>
      <c r="AZ152" s="489"/>
      <c r="BA152" s="489"/>
      <c r="BB152" s="489"/>
      <c r="BC152" s="489"/>
      <c r="BD152" s="489"/>
      <c r="BE152" s="489"/>
      <c r="BF152" s="489"/>
      <c r="BG152" s="489"/>
      <c r="BH152" s="489"/>
      <c r="BI152" s="489"/>
      <c r="BJ152" s="489"/>
      <c r="BK152" s="489"/>
      <c r="BL152" s="489"/>
      <c r="BM152" s="489"/>
      <c r="BN152" s="489"/>
      <c r="BO152" s="489"/>
      <c r="BP152" s="489"/>
      <c r="BQ152" s="489"/>
      <c r="BR152" s="489"/>
      <c r="BS152" s="489"/>
      <c r="BT152" s="489"/>
      <c r="BU152" s="489"/>
      <c r="BV152" s="489"/>
      <c r="BW152" s="489"/>
      <c r="BX152" s="489"/>
      <c r="BY152" s="489"/>
      <c r="BZ152" s="489"/>
      <c r="CA152" s="489"/>
      <c r="CB152" s="489"/>
      <c r="CC152" s="489"/>
      <c r="CD152" s="489"/>
      <c r="CE152" s="489"/>
      <c r="CF152" s="489"/>
      <c r="CG152" s="489"/>
      <c r="CH152" s="489"/>
      <c r="CI152" s="489"/>
      <c r="CJ152" s="489"/>
      <c r="CK152" s="489"/>
      <c r="CL152" s="489"/>
      <c r="CM152" s="489"/>
      <c r="CN152" s="489"/>
      <c r="CO152" s="489"/>
      <c r="CP152" s="489"/>
      <c r="CQ152" s="489"/>
      <c r="CR152" s="489"/>
      <c r="CS152" s="489"/>
      <c r="CT152" s="489"/>
      <c r="CU152" s="489"/>
      <c r="CV152" s="489"/>
      <c r="CW152" s="489"/>
      <c r="CX152" s="489"/>
      <c r="CY152" s="489"/>
      <c r="CZ152" s="489"/>
      <c r="DA152" s="489"/>
      <c r="DB152" s="489"/>
      <c r="DC152" s="489"/>
      <c r="DD152" s="489"/>
      <c r="DE152" s="489"/>
      <c r="DF152" s="489"/>
      <c r="DG152" s="489"/>
      <c r="DH152" s="489"/>
      <c r="DI152" s="489"/>
      <c r="DJ152" s="489"/>
      <c r="DK152" s="489"/>
      <c r="DL152" s="489"/>
      <c r="DM152" s="489"/>
      <c r="DN152" s="489"/>
      <c r="DO152" s="489"/>
      <c r="DP152" s="489"/>
      <c r="DQ152" s="489"/>
      <c r="DR152" s="489"/>
      <c r="DS152" s="489"/>
      <c r="DT152" s="489"/>
      <c r="DU152" s="489"/>
      <c r="DV152" s="489"/>
      <c r="DW152" s="489"/>
      <c r="DX152" s="489"/>
      <c r="DY152" s="489"/>
      <c r="DZ152" s="489"/>
      <c r="EA152" s="489"/>
      <c r="EB152" s="489"/>
      <c r="EC152" s="489"/>
      <c r="ED152" s="489"/>
      <c r="EE152" s="489"/>
      <c r="EF152" s="489"/>
      <c r="EG152" s="489"/>
      <c r="EH152" s="489"/>
      <c r="EI152" s="489"/>
      <c r="EJ152" s="489"/>
      <c r="EK152" s="489"/>
      <c r="EL152" s="489"/>
      <c r="EM152" s="489"/>
    </row>
    <row r="153" spans="1:143" s="7" customFormat="1" ht="15" hidden="1" x14ac:dyDescent="0.2">
      <c r="A153" s="188" t="s">
        <v>110</v>
      </c>
      <c r="B153" s="213" t="s">
        <v>96</v>
      </c>
      <c r="C153" s="126"/>
      <c r="D153" s="214"/>
      <c r="E153" s="172">
        <v>0</v>
      </c>
      <c r="F153" s="173">
        <v>3</v>
      </c>
      <c r="G153" s="173" t="s">
        <v>90</v>
      </c>
      <c r="H153" s="174">
        <v>3</v>
      </c>
      <c r="I153" s="172"/>
      <c r="J153" s="173"/>
      <c r="K153" s="173"/>
      <c r="L153" s="174"/>
      <c r="M153" s="172"/>
      <c r="N153" s="173"/>
      <c r="O153" s="173"/>
      <c r="P153" s="174"/>
      <c r="Q153" s="172"/>
      <c r="R153" s="173"/>
      <c r="S153" s="173"/>
      <c r="T153" s="174"/>
      <c r="U153" s="172"/>
      <c r="V153" s="173"/>
      <c r="W153" s="173"/>
      <c r="X153" s="174"/>
      <c r="Y153" s="172"/>
      <c r="Z153" s="173"/>
      <c r="AA153" s="173"/>
      <c r="AB153" s="174"/>
      <c r="AC153" s="188" t="s">
        <v>97</v>
      </c>
      <c r="AD153" s="215" t="s">
        <v>181</v>
      </c>
      <c r="AE153" s="190"/>
      <c r="AF153" s="190"/>
      <c r="AG153" s="190"/>
      <c r="AH153" s="190"/>
      <c r="AI153" s="190"/>
      <c r="AJ153" s="190"/>
      <c r="AK153" s="191"/>
      <c r="AL153" s="191"/>
    </row>
    <row r="154" spans="1:143" s="7" customFormat="1" ht="13.5" hidden="1" thickBot="1" x14ac:dyDescent="0.25">
      <c r="A154" s="188" t="s">
        <v>111</v>
      </c>
      <c r="B154" s="213" t="s">
        <v>98</v>
      </c>
      <c r="C154" s="126"/>
      <c r="D154" s="188" t="s">
        <v>110</v>
      </c>
      <c r="E154" s="172"/>
      <c r="F154" s="173"/>
      <c r="G154" s="173"/>
      <c r="H154" s="174"/>
      <c r="I154" s="172">
        <v>0</v>
      </c>
      <c r="J154" s="173">
        <v>3</v>
      </c>
      <c r="K154" s="173" t="s">
        <v>90</v>
      </c>
      <c r="L154" s="174">
        <v>3</v>
      </c>
      <c r="M154" s="172"/>
      <c r="N154" s="173"/>
      <c r="O154" s="173"/>
      <c r="P154" s="174"/>
      <c r="Q154" s="172"/>
      <c r="R154" s="173"/>
      <c r="S154" s="173"/>
      <c r="T154" s="174"/>
      <c r="U154" s="172"/>
      <c r="V154" s="173"/>
      <c r="W154" s="173"/>
      <c r="X154" s="174"/>
      <c r="Y154" s="172"/>
      <c r="Z154" s="173"/>
      <c r="AA154" s="173"/>
      <c r="AB154" s="174"/>
      <c r="AC154" s="188" t="s">
        <v>97</v>
      </c>
      <c r="AD154" s="216" t="s">
        <v>181</v>
      </c>
      <c r="AE154" s="190"/>
      <c r="AF154" s="190"/>
      <c r="AG154" s="190"/>
      <c r="AH154" s="190"/>
      <c r="AI154" s="190"/>
      <c r="AJ154" s="190"/>
      <c r="AK154" s="191"/>
      <c r="AL154" s="191"/>
    </row>
    <row r="155" spans="1:143" s="7" customFormat="1" ht="15" hidden="1" x14ac:dyDescent="0.2">
      <c r="A155" s="188" t="s">
        <v>112</v>
      </c>
      <c r="B155" s="213" t="s">
        <v>99</v>
      </c>
      <c r="C155" s="126"/>
      <c r="D155" s="214"/>
      <c r="E155" s="172">
        <v>1</v>
      </c>
      <c r="F155" s="173">
        <v>0</v>
      </c>
      <c r="G155" s="173" t="s">
        <v>90</v>
      </c>
      <c r="H155" s="174">
        <v>3</v>
      </c>
      <c r="I155" s="172"/>
      <c r="J155" s="173"/>
      <c r="K155" s="173"/>
      <c r="L155" s="174"/>
      <c r="M155" s="172"/>
      <c r="N155" s="173"/>
      <c r="O155" s="173"/>
      <c r="P155" s="174"/>
      <c r="Q155" s="172"/>
      <c r="R155" s="173"/>
      <c r="S155" s="173"/>
      <c r="T155" s="174"/>
      <c r="U155" s="172"/>
      <c r="V155" s="173"/>
      <c r="W155" s="173"/>
      <c r="X155" s="174"/>
      <c r="Y155" s="172"/>
      <c r="Z155" s="173"/>
      <c r="AA155" s="173"/>
      <c r="AB155" s="174"/>
      <c r="AC155" s="188" t="s">
        <v>100</v>
      </c>
      <c r="AD155" s="215" t="s">
        <v>182</v>
      </c>
      <c r="AE155" s="190"/>
      <c r="AF155" s="190"/>
      <c r="AG155" s="190"/>
      <c r="AH155" s="190"/>
      <c r="AI155" s="190"/>
      <c r="AJ155" s="190"/>
      <c r="AK155" s="191"/>
      <c r="AL155" s="191"/>
    </row>
    <row r="156" spans="1:143" s="7" customFormat="1" hidden="1" x14ac:dyDescent="0.2">
      <c r="A156" s="188" t="s">
        <v>113</v>
      </c>
      <c r="B156" s="213" t="s">
        <v>101</v>
      </c>
      <c r="C156" s="126"/>
      <c r="D156" s="188" t="s">
        <v>112</v>
      </c>
      <c r="E156" s="172"/>
      <c r="F156" s="173"/>
      <c r="G156" s="173"/>
      <c r="H156" s="174"/>
      <c r="I156" s="172">
        <v>1</v>
      </c>
      <c r="J156" s="173">
        <v>0</v>
      </c>
      <c r="K156" s="173" t="s">
        <v>90</v>
      </c>
      <c r="L156" s="174">
        <v>3</v>
      </c>
      <c r="M156" s="172"/>
      <c r="N156" s="173"/>
      <c r="O156" s="173"/>
      <c r="P156" s="174"/>
      <c r="Q156" s="172"/>
      <c r="R156" s="173"/>
      <c r="S156" s="173"/>
      <c r="T156" s="174"/>
      <c r="U156" s="172"/>
      <c r="V156" s="173"/>
      <c r="W156" s="173"/>
      <c r="X156" s="174"/>
      <c r="Y156" s="172"/>
      <c r="Z156" s="173"/>
      <c r="AA156" s="173"/>
      <c r="AB156" s="174"/>
      <c r="AC156" s="188" t="s">
        <v>100</v>
      </c>
      <c r="AD156" s="215" t="s">
        <v>183</v>
      </c>
      <c r="AE156" s="190"/>
      <c r="AF156" s="190"/>
      <c r="AG156" s="190"/>
      <c r="AH156" s="190"/>
      <c r="AI156" s="190"/>
      <c r="AJ156" s="190"/>
      <c r="AK156" s="191"/>
      <c r="AL156" s="191"/>
    </row>
    <row r="157" spans="1:143" s="7" customFormat="1" hidden="1" x14ac:dyDescent="0.2">
      <c r="A157" s="188" t="s">
        <v>114</v>
      </c>
      <c r="B157" s="213" t="s">
        <v>102</v>
      </c>
      <c r="C157" s="126"/>
      <c r="D157" s="188" t="s">
        <v>113</v>
      </c>
      <c r="E157" s="172"/>
      <c r="F157" s="173"/>
      <c r="G157" s="173"/>
      <c r="H157" s="174"/>
      <c r="I157" s="172"/>
      <c r="J157" s="173"/>
      <c r="K157" s="173"/>
      <c r="L157" s="174"/>
      <c r="M157" s="172">
        <v>1</v>
      </c>
      <c r="N157" s="173">
        <v>0</v>
      </c>
      <c r="O157" s="173" t="s">
        <v>90</v>
      </c>
      <c r="P157" s="174">
        <v>3</v>
      </c>
      <c r="Q157" s="172"/>
      <c r="R157" s="173"/>
      <c r="S157" s="173"/>
      <c r="T157" s="174"/>
      <c r="U157" s="172"/>
      <c r="V157" s="173"/>
      <c r="W157" s="173"/>
      <c r="X157" s="174"/>
      <c r="Y157" s="172"/>
      <c r="Z157" s="173"/>
      <c r="AA157" s="173"/>
      <c r="AB157" s="174"/>
      <c r="AC157" s="188" t="s">
        <v>100</v>
      </c>
      <c r="AD157" s="215" t="s">
        <v>183</v>
      </c>
      <c r="AE157" s="190"/>
      <c r="AF157" s="190"/>
      <c r="AG157" s="190"/>
      <c r="AH157" s="190"/>
      <c r="AI157" s="190"/>
      <c r="AJ157" s="190"/>
      <c r="AK157" s="191"/>
      <c r="AL157" s="191"/>
    </row>
    <row r="158" spans="1:143" s="7" customFormat="1" ht="15" hidden="1" x14ac:dyDescent="0.2">
      <c r="A158" s="188" t="s">
        <v>115</v>
      </c>
      <c r="B158" s="217" t="s">
        <v>103</v>
      </c>
      <c r="C158" s="412"/>
      <c r="D158" s="218"/>
      <c r="E158" s="169">
        <v>0</v>
      </c>
      <c r="F158" s="170">
        <v>3</v>
      </c>
      <c r="G158" s="170" t="s">
        <v>89</v>
      </c>
      <c r="H158" s="171">
        <v>3</v>
      </c>
      <c r="I158" s="169"/>
      <c r="J158" s="170"/>
      <c r="K158" s="170"/>
      <c r="L158" s="171"/>
      <c r="M158" s="169"/>
      <c r="N158" s="170"/>
      <c r="O158" s="170"/>
      <c r="P158" s="171"/>
      <c r="Q158" s="169"/>
      <c r="R158" s="170"/>
      <c r="S158" s="170"/>
      <c r="T158" s="171"/>
      <c r="U158" s="169"/>
      <c r="V158" s="170"/>
      <c r="W158" s="170"/>
      <c r="X158" s="171"/>
      <c r="Y158" s="169"/>
      <c r="Z158" s="170"/>
      <c r="AA158" s="170"/>
      <c r="AB158" s="171"/>
      <c r="AC158" s="189" t="s">
        <v>17</v>
      </c>
      <c r="AD158" s="219" t="s">
        <v>104</v>
      </c>
      <c r="AE158" s="190"/>
      <c r="AF158" s="190"/>
      <c r="AG158" s="190"/>
      <c r="AH158" s="190"/>
      <c r="AI158" s="190"/>
      <c r="AJ158" s="190"/>
      <c r="AK158" s="191"/>
      <c r="AL158" s="191"/>
    </row>
    <row r="159" spans="1:143" s="7" customFormat="1" ht="14.1" hidden="1" customHeight="1" x14ac:dyDescent="0.2">
      <c r="A159" s="188" t="s">
        <v>116</v>
      </c>
      <c r="B159" s="175" t="s">
        <v>29</v>
      </c>
      <c r="C159" s="182"/>
      <c r="D159" s="89"/>
      <c r="E159" s="9"/>
      <c r="F159" s="167"/>
      <c r="G159" s="167"/>
      <c r="H159" s="168"/>
      <c r="I159" s="178">
        <v>4</v>
      </c>
      <c r="J159" s="179">
        <v>0</v>
      </c>
      <c r="K159" s="180" t="s">
        <v>15</v>
      </c>
      <c r="L159" s="176">
        <v>5</v>
      </c>
      <c r="M159" s="172"/>
      <c r="N159" s="173"/>
      <c r="O159" s="173"/>
      <c r="P159" s="174"/>
      <c r="Q159" s="172"/>
      <c r="R159" s="173"/>
      <c r="S159" s="173"/>
      <c r="T159" s="174"/>
      <c r="U159" s="172"/>
      <c r="V159" s="173"/>
      <c r="W159" s="173"/>
      <c r="X159" s="174"/>
      <c r="Y159" s="172"/>
      <c r="Z159" s="173"/>
      <c r="AA159" s="173"/>
      <c r="AB159" s="174"/>
      <c r="AC159" s="181" t="s">
        <v>20</v>
      </c>
      <c r="AD159" s="90" t="s">
        <v>165</v>
      </c>
    </row>
    <row r="160" spans="1:143" ht="14.1" hidden="1" customHeight="1" x14ac:dyDescent="0.2">
      <c r="A160" s="188" t="s">
        <v>117</v>
      </c>
      <c r="B160" s="34" t="s">
        <v>70</v>
      </c>
      <c r="C160" s="413"/>
      <c r="D160" s="125"/>
      <c r="E160" s="32"/>
      <c r="F160" s="25"/>
      <c r="G160" s="25"/>
      <c r="H160" s="26"/>
      <c r="I160" s="32"/>
      <c r="J160" s="25"/>
      <c r="K160" s="25"/>
      <c r="L160" s="26"/>
      <c r="M160" s="32"/>
      <c r="N160" s="25"/>
      <c r="O160" s="25"/>
      <c r="P160" s="26"/>
      <c r="Q160" s="32">
        <v>0</v>
      </c>
      <c r="R160" s="25">
        <v>2</v>
      </c>
      <c r="S160" s="170" t="s">
        <v>74</v>
      </c>
      <c r="T160" s="26">
        <v>3</v>
      </c>
      <c r="U160" s="32"/>
      <c r="V160" s="25"/>
      <c r="W160" s="25"/>
      <c r="X160" s="26"/>
      <c r="Y160" s="32"/>
      <c r="Z160" s="25"/>
      <c r="AA160" s="25"/>
      <c r="AB160" s="26"/>
      <c r="AC160" s="126" t="s">
        <v>20</v>
      </c>
      <c r="AD160" s="90" t="s">
        <v>167</v>
      </c>
      <c r="AE160" s="7"/>
      <c r="AF160" s="7"/>
      <c r="AG160" s="7"/>
      <c r="AH160" s="7"/>
      <c r="AI160" s="7"/>
      <c r="AJ160" s="7"/>
      <c r="AK160" s="7"/>
    </row>
    <row r="161" spans="1:37" s="7" customFormat="1" ht="14.1" hidden="1" customHeight="1" thickBot="1" x14ac:dyDescent="0.25">
      <c r="A161" s="70" t="s">
        <v>118</v>
      </c>
      <c r="B161" s="66" t="s">
        <v>30</v>
      </c>
      <c r="C161" s="88"/>
      <c r="D161" s="89"/>
      <c r="E161" s="9"/>
      <c r="F161" s="167"/>
      <c r="G161" s="167"/>
      <c r="H161" s="168"/>
      <c r="I161" s="97">
        <v>2</v>
      </c>
      <c r="J161" s="98">
        <v>0</v>
      </c>
      <c r="K161" s="99" t="s">
        <v>15</v>
      </c>
      <c r="L161" s="100">
        <v>2</v>
      </c>
      <c r="M161" s="45"/>
      <c r="N161" s="35"/>
      <c r="O161" s="35"/>
      <c r="P161" s="36"/>
      <c r="Q161" s="45"/>
      <c r="R161" s="35"/>
      <c r="S161" s="35"/>
      <c r="T161" s="36"/>
      <c r="U161" s="45"/>
      <c r="V161" s="35"/>
      <c r="W161" s="35"/>
      <c r="X161" s="36"/>
      <c r="Y161" s="45"/>
      <c r="Z161" s="35"/>
      <c r="AA161" s="35"/>
      <c r="AB161" s="36"/>
      <c r="AC161" s="44" t="s">
        <v>17</v>
      </c>
      <c r="AD161" s="91" t="s">
        <v>170</v>
      </c>
    </row>
    <row r="162" spans="1:37" s="7" customFormat="1" ht="14.1" hidden="1" customHeight="1" x14ac:dyDescent="0.2">
      <c r="A162" s="188" t="s">
        <v>119</v>
      </c>
      <c r="B162" s="175" t="s">
        <v>26</v>
      </c>
      <c r="C162" s="182"/>
      <c r="D162" s="89"/>
      <c r="E162" s="9"/>
      <c r="F162" s="167"/>
      <c r="G162" s="167"/>
      <c r="H162" s="168"/>
      <c r="I162" s="178">
        <v>2</v>
      </c>
      <c r="J162" s="179">
        <v>0</v>
      </c>
      <c r="K162" s="180" t="s">
        <v>15</v>
      </c>
      <c r="L162" s="209">
        <v>2</v>
      </c>
      <c r="M162" s="172"/>
      <c r="N162" s="173"/>
      <c r="O162" s="173"/>
      <c r="P162" s="174"/>
      <c r="Q162" s="172"/>
      <c r="R162" s="173"/>
      <c r="S162" s="173"/>
      <c r="T162" s="174"/>
      <c r="U162" s="172"/>
      <c r="V162" s="173"/>
      <c r="W162" s="173"/>
      <c r="X162" s="174"/>
      <c r="Y162" s="172"/>
      <c r="Z162" s="173"/>
      <c r="AA162" s="173"/>
      <c r="AB162" s="174"/>
      <c r="AC162" s="181" t="s">
        <v>91</v>
      </c>
      <c r="AD162" s="90" t="s">
        <v>184</v>
      </c>
    </row>
    <row r="163" spans="1:37" s="37" customFormat="1" ht="14.1" hidden="1" customHeight="1" x14ac:dyDescent="0.2">
      <c r="A163" s="188" t="s">
        <v>120</v>
      </c>
      <c r="B163" s="186" t="s">
        <v>59</v>
      </c>
      <c r="C163" s="186"/>
      <c r="D163" s="48"/>
      <c r="E163" s="166"/>
      <c r="F163" s="167"/>
      <c r="G163" s="167"/>
      <c r="H163" s="168"/>
      <c r="I163" s="105"/>
      <c r="J163" s="187"/>
      <c r="K163" s="187"/>
      <c r="L163" s="106"/>
      <c r="M163" s="166">
        <v>2</v>
      </c>
      <c r="N163" s="167">
        <v>0</v>
      </c>
      <c r="O163" s="167" t="s">
        <v>15</v>
      </c>
      <c r="P163" s="168">
        <v>3</v>
      </c>
      <c r="Q163" s="166"/>
      <c r="R163" s="167"/>
      <c r="S163" s="167"/>
      <c r="T163" s="168"/>
      <c r="U163" s="166"/>
      <c r="V163" s="167"/>
      <c r="W163" s="167"/>
      <c r="X163" s="168"/>
      <c r="Y163" s="166"/>
      <c r="Z163" s="167"/>
      <c r="AA163" s="167"/>
      <c r="AB163" s="168"/>
      <c r="AC163" s="56" t="s">
        <v>17</v>
      </c>
      <c r="AD163" s="92" t="s">
        <v>185</v>
      </c>
    </row>
    <row r="164" spans="1:37" s="37" customFormat="1" ht="14.1" hidden="1" customHeight="1" x14ac:dyDescent="0.2">
      <c r="A164" s="70" t="s">
        <v>121</v>
      </c>
      <c r="B164" s="186" t="s">
        <v>60</v>
      </c>
      <c r="C164" s="186"/>
      <c r="D164" s="48"/>
      <c r="E164" s="166"/>
      <c r="F164" s="167"/>
      <c r="G164" s="167"/>
      <c r="H164" s="168"/>
      <c r="I164" s="105"/>
      <c r="J164" s="187"/>
      <c r="K164" s="187"/>
      <c r="L164" s="106"/>
      <c r="M164" s="166">
        <v>2</v>
      </c>
      <c r="N164" s="167">
        <v>0</v>
      </c>
      <c r="O164" s="167" t="s">
        <v>15</v>
      </c>
      <c r="P164" s="168">
        <v>3</v>
      </c>
      <c r="Q164" s="166"/>
      <c r="R164" s="167"/>
      <c r="S164" s="167"/>
      <c r="T164" s="168"/>
      <c r="U164" s="166"/>
      <c r="V164" s="167"/>
      <c r="W164" s="167"/>
      <c r="X164" s="168"/>
      <c r="Y164" s="166"/>
      <c r="Z164" s="167"/>
      <c r="AA164" s="167"/>
      <c r="AB164" s="168"/>
      <c r="AC164" s="56" t="s">
        <v>20</v>
      </c>
      <c r="AD164" s="92" t="s">
        <v>186</v>
      </c>
    </row>
    <row r="165" spans="1:37" s="7" customFormat="1" ht="14.1" hidden="1" customHeight="1" x14ac:dyDescent="0.2">
      <c r="A165" s="188" t="s">
        <v>122</v>
      </c>
      <c r="B165" s="175" t="s">
        <v>28</v>
      </c>
      <c r="C165" s="182"/>
      <c r="D165" s="89"/>
      <c r="E165" s="9"/>
      <c r="F165" s="167"/>
      <c r="G165" s="167"/>
      <c r="H165" s="168"/>
      <c r="I165" s="178">
        <v>2</v>
      </c>
      <c r="J165" s="179">
        <v>0</v>
      </c>
      <c r="K165" s="180" t="s">
        <v>15</v>
      </c>
      <c r="L165" s="176">
        <v>2</v>
      </c>
      <c r="M165" s="172"/>
      <c r="N165" s="173"/>
      <c r="O165" s="173"/>
      <c r="P165" s="174"/>
      <c r="Q165" s="172"/>
      <c r="R165" s="173"/>
      <c r="S165" s="173"/>
      <c r="T165" s="174"/>
      <c r="U165" s="172"/>
      <c r="V165" s="173"/>
      <c r="W165" s="173"/>
      <c r="X165" s="174"/>
      <c r="Y165" s="172"/>
      <c r="Z165" s="173"/>
      <c r="AA165" s="173"/>
      <c r="AB165" s="174"/>
      <c r="AC165" s="181" t="s">
        <v>20</v>
      </c>
      <c r="AD165" s="177" t="s">
        <v>174</v>
      </c>
    </row>
    <row r="166" spans="1:37" ht="14.1" hidden="1" customHeight="1" x14ac:dyDescent="0.2">
      <c r="A166" s="189" t="s">
        <v>123</v>
      </c>
      <c r="B166" s="175" t="s">
        <v>62</v>
      </c>
      <c r="C166" s="410"/>
      <c r="D166" s="54"/>
      <c r="E166" s="28"/>
      <c r="F166" s="23"/>
      <c r="G166" s="23"/>
      <c r="H166" s="24"/>
      <c r="I166" s="28"/>
      <c r="J166" s="23"/>
      <c r="K166" s="23"/>
      <c r="L166" s="24"/>
      <c r="M166" s="28"/>
      <c r="N166" s="23"/>
      <c r="O166" s="23"/>
      <c r="P166" s="24"/>
      <c r="Q166" s="28">
        <v>2</v>
      </c>
      <c r="R166" s="23">
        <v>0</v>
      </c>
      <c r="S166" s="23" t="s">
        <v>15</v>
      </c>
      <c r="T166" s="24">
        <v>3</v>
      </c>
      <c r="U166" s="28"/>
      <c r="V166" s="23"/>
      <c r="W166" s="23"/>
      <c r="X166" s="24"/>
      <c r="Y166" s="22"/>
      <c r="Z166" s="23"/>
      <c r="AA166" s="23"/>
      <c r="AB166" s="24"/>
      <c r="AC166" s="181" t="s">
        <v>92</v>
      </c>
      <c r="AD166" s="90" t="s">
        <v>174</v>
      </c>
      <c r="AE166" s="7"/>
      <c r="AF166" s="7"/>
      <c r="AG166" s="7"/>
      <c r="AH166" s="7"/>
      <c r="AI166" s="7"/>
      <c r="AJ166" s="7"/>
      <c r="AK166" s="7"/>
    </row>
    <row r="167" spans="1:37" x14ac:dyDescent="0.2">
      <c r="A167" s="490" t="s">
        <v>333</v>
      </c>
      <c r="B167" s="490"/>
      <c r="C167" s="490"/>
      <c r="D167" s="490"/>
      <c r="E167" s="490"/>
      <c r="F167" s="490"/>
      <c r="G167" s="490"/>
      <c r="H167" s="490"/>
      <c r="I167" s="490"/>
      <c r="J167" s="490"/>
      <c r="K167" s="490"/>
      <c r="L167" s="490"/>
      <c r="M167" s="490"/>
      <c r="N167" s="490"/>
      <c r="O167" s="490"/>
      <c r="P167" s="490"/>
      <c r="Q167" s="490"/>
      <c r="R167" s="490"/>
      <c r="S167" s="490"/>
      <c r="T167" s="490"/>
      <c r="U167" s="490"/>
      <c r="V167" s="490"/>
      <c r="W167" s="490"/>
      <c r="X167" s="490"/>
      <c r="Y167" s="490"/>
      <c r="Z167" s="490"/>
      <c r="AA167" s="490"/>
      <c r="AB167" s="490"/>
      <c r="AC167" s="490"/>
      <c r="AD167" s="490"/>
    </row>
    <row r="168" spans="1:37" x14ac:dyDescent="0.2">
      <c r="A168" s="490"/>
      <c r="B168" s="490"/>
      <c r="C168" s="490"/>
      <c r="D168" s="490"/>
      <c r="E168" s="490"/>
      <c r="F168" s="490"/>
      <c r="G168" s="490"/>
      <c r="H168" s="490"/>
      <c r="I168" s="490"/>
      <c r="J168" s="490"/>
      <c r="K168" s="490"/>
      <c r="L168" s="490"/>
      <c r="M168" s="490"/>
      <c r="N168" s="490"/>
      <c r="O168" s="490"/>
      <c r="P168" s="490"/>
      <c r="Q168" s="490"/>
      <c r="R168" s="490"/>
      <c r="S168" s="490"/>
      <c r="T168" s="490"/>
      <c r="U168" s="490"/>
      <c r="V168" s="490"/>
      <c r="W168" s="490"/>
      <c r="X168" s="490"/>
      <c r="Y168" s="490"/>
      <c r="Z168" s="490"/>
      <c r="AA168" s="490"/>
      <c r="AB168" s="490"/>
      <c r="AC168" s="490"/>
      <c r="AD168" s="490"/>
    </row>
    <row r="169" spans="1:37" x14ac:dyDescent="0.2">
      <c r="A169" s="490"/>
      <c r="B169" s="490"/>
      <c r="C169" s="490"/>
      <c r="D169" s="490"/>
      <c r="E169" s="490"/>
      <c r="F169" s="490"/>
      <c r="G169" s="490"/>
      <c r="H169" s="490"/>
      <c r="I169" s="490"/>
      <c r="J169" s="490"/>
      <c r="K169" s="490"/>
      <c r="L169" s="490"/>
      <c r="M169" s="490"/>
      <c r="N169" s="490"/>
      <c r="O169" s="490"/>
      <c r="P169" s="490"/>
      <c r="Q169" s="490"/>
      <c r="R169" s="490"/>
      <c r="S169" s="490"/>
      <c r="T169" s="490"/>
      <c r="U169" s="490"/>
      <c r="V169" s="490"/>
      <c r="W169" s="490"/>
      <c r="X169" s="490"/>
      <c r="Y169" s="490"/>
      <c r="Z169" s="490"/>
      <c r="AA169" s="490"/>
      <c r="AB169" s="490"/>
      <c r="AC169" s="490"/>
      <c r="AD169" s="490"/>
    </row>
  </sheetData>
  <mergeCells count="75">
    <mergeCell ref="A104:AD104"/>
    <mergeCell ref="A73:AD73"/>
    <mergeCell ref="A67:B67"/>
    <mergeCell ref="A68:AD68"/>
    <mergeCell ref="A92:B92"/>
    <mergeCell ref="A72:AD72"/>
    <mergeCell ref="A150:B150"/>
    <mergeCell ref="A119:AD119"/>
    <mergeCell ref="A123:B123"/>
    <mergeCell ref="A120:AD120"/>
    <mergeCell ref="A57:AD57"/>
    <mergeCell ref="A60:B60"/>
    <mergeCell ref="A124:AD124"/>
    <mergeCell ref="A128:B128"/>
    <mergeCell ref="A129:AD129"/>
    <mergeCell ref="A71:B71"/>
    <mergeCell ref="A89:AD89"/>
    <mergeCell ref="A149:B149"/>
    <mergeCell ref="A81:B81"/>
    <mergeCell ref="A82:AD82"/>
    <mergeCell ref="A88:B88"/>
    <mergeCell ref="A111:AD111"/>
    <mergeCell ref="A133:AD133"/>
    <mergeCell ref="A101:B101"/>
    <mergeCell ref="A93:AD93"/>
    <mergeCell ref="A142:AD142"/>
    <mergeCell ref="A137:AD137"/>
    <mergeCell ref="A134:AD134"/>
    <mergeCell ref="A139:AD139"/>
    <mergeCell ref="A131:B131"/>
    <mergeCell ref="A117:B117"/>
    <mergeCell ref="A103:AD103"/>
    <mergeCell ref="A110:B110"/>
    <mergeCell ref="A132:AD132"/>
    <mergeCell ref="A94:AD94"/>
    <mergeCell ref="A97:AD97"/>
    <mergeCell ref="A102:B102"/>
    <mergeCell ref="A118:B118"/>
    <mergeCell ref="A61:AD61"/>
    <mergeCell ref="A64:B64"/>
    <mergeCell ref="A65:AD65"/>
    <mergeCell ref="A23:AD23"/>
    <mergeCell ref="A24:AD24"/>
    <mergeCell ref="A45:AD45"/>
    <mergeCell ref="A55:B55"/>
    <mergeCell ref="A25:AD25"/>
    <mergeCell ref="A30:B30"/>
    <mergeCell ref="A37:AD37"/>
    <mergeCell ref="A31:AD31"/>
    <mergeCell ref="A43:B43"/>
    <mergeCell ref="A26:AD26"/>
    <mergeCell ref="A44:B44"/>
    <mergeCell ref="A56:AD56"/>
    <mergeCell ref="Y21:Z21"/>
    <mergeCell ref="A1:AD1"/>
    <mergeCell ref="A2:AD2"/>
    <mergeCell ref="A3:AD3"/>
    <mergeCell ref="A4:AD4"/>
    <mergeCell ref="A5:AD5"/>
    <mergeCell ref="A145:AD145"/>
    <mergeCell ref="A167:AD169"/>
    <mergeCell ref="AD20:AD22"/>
    <mergeCell ref="D20:D22"/>
    <mergeCell ref="E20:H20"/>
    <mergeCell ref="I20:L20"/>
    <mergeCell ref="M20:P20"/>
    <mergeCell ref="Q20:T20"/>
    <mergeCell ref="U20:X20"/>
    <mergeCell ref="Y20:AB20"/>
    <mergeCell ref="AC20:AC22"/>
    <mergeCell ref="E21:F21"/>
    <mergeCell ref="I21:J21"/>
    <mergeCell ref="M21:N21"/>
    <mergeCell ref="Q21:R21"/>
    <mergeCell ref="U21:V21"/>
  </mergeCells>
  <printOptions horizontalCentered="1"/>
  <pageMargins left="0.39370078740157483" right="0.39370078740157483" top="0.59055118110236227" bottom="0.59055118110236227" header="0.11811023622047245" footer="0.51181102362204722"/>
  <pageSetup paperSize="9" scale="45" fitToHeight="0" orientation="landscape" r:id="rId1"/>
  <headerFooter alignWithMargins="0"/>
  <rowBreaks count="1" manualBreakCount="1">
    <brk id="26" max="16383" man="1"/>
  </rowBreaks>
  <colBreaks count="1" manualBreakCount="1">
    <brk id="30" max="1048575" man="1"/>
  </colBreaks>
  <ignoredErrors>
    <ignoredError sqref="A110:B1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3BLNET19HU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2017-06-14T11:31:08Z</cp:lastPrinted>
  <dcterms:created xsi:type="dcterms:W3CDTF">2008-01-10T16:03:48Z</dcterms:created>
  <dcterms:modified xsi:type="dcterms:W3CDTF">2019-08-13T13:53:16Z</dcterms:modified>
</cp:coreProperties>
</file>