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eptun\Mintatantervek 2018\GTK\BSc\Nemzetközi tanulmányok\"/>
    </mc:Choice>
  </mc:AlternateContent>
  <bookViews>
    <workbookView xWindow="0" yWindow="0" windowWidth="28800" windowHeight="11835"/>
  </bookViews>
  <sheets>
    <sheet name="3BNNET17HU" sheetId="2" r:id="rId1"/>
  </sheets>
  <calcPr calcId="152511"/>
</workbook>
</file>

<file path=xl/calcChain.xml><?xml version="1.0" encoding="utf-8"?>
<calcChain xmlns="http://schemas.openxmlformats.org/spreadsheetml/2006/main">
  <c r="AB137" i="2" l="1"/>
  <c r="Z137" i="2"/>
  <c r="Y137" i="2"/>
  <c r="X137" i="2"/>
  <c r="V137" i="2"/>
  <c r="U137" i="2"/>
  <c r="T137" i="2"/>
  <c r="R137" i="2"/>
  <c r="Q137" i="2"/>
  <c r="P137" i="2"/>
  <c r="N137" i="2"/>
  <c r="M137" i="2"/>
  <c r="L137" i="2"/>
  <c r="J137" i="2"/>
  <c r="I137" i="2"/>
  <c r="H137" i="2"/>
  <c r="F137" i="2"/>
  <c r="E137" i="2"/>
  <c r="AB71" i="2"/>
  <c r="AA71" i="2"/>
  <c r="Z71" i="2"/>
  <c r="Y71" i="2"/>
  <c r="N71" i="2"/>
  <c r="O71" i="2"/>
  <c r="P71" i="2"/>
  <c r="M71" i="2"/>
  <c r="X71" i="2"/>
  <c r="V71" i="2"/>
  <c r="U71" i="2"/>
  <c r="R71" i="2"/>
  <c r="Q71" i="2"/>
  <c r="T71" i="2"/>
  <c r="I132" i="2"/>
  <c r="P132" i="2"/>
  <c r="N132" i="2"/>
  <c r="M132" i="2"/>
  <c r="F132" i="2"/>
  <c r="H132" i="2"/>
  <c r="D132" i="2" s="1"/>
  <c r="E132" i="2"/>
  <c r="AB117" i="2"/>
  <c r="Z117" i="2"/>
  <c r="Y117" i="2"/>
  <c r="T117" i="2"/>
  <c r="R117" i="2"/>
  <c r="Q117" i="2"/>
  <c r="P117" i="2"/>
  <c r="N117" i="2"/>
  <c r="M117" i="2"/>
  <c r="L117" i="2"/>
  <c r="J117" i="2"/>
  <c r="I117" i="2"/>
  <c r="F117" i="2"/>
  <c r="H117" i="2"/>
  <c r="E117" i="2"/>
  <c r="X101" i="2"/>
  <c r="V101" i="2"/>
  <c r="U101" i="2"/>
  <c r="T101" i="2"/>
  <c r="R101" i="2"/>
  <c r="Q101" i="2"/>
  <c r="P101" i="2"/>
  <c r="N101" i="2"/>
  <c r="M101" i="2"/>
  <c r="L101" i="2"/>
  <c r="J101" i="2"/>
  <c r="I101" i="2"/>
  <c r="AB81" i="2"/>
  <c r="Z81" i="2"/>
  <c r="Y81" i="2"/>
  <c r="X81" i="2"/>
  <c r="V81" i="2"/>
  <c r="U81" i="2"/>
  <c r="L81" i="2"/>
  <c r="J81" i="2"/>
  <c r="I81" i="2"/>
  <c r="F81" i="2"/>
  <c r="H81" i="2"/>
  <c r="E81" i="2"/>
  <c r="L71" i="2"/>
  <c r="J71" i="2"/>
  <c r="I71" i="2"/>
  <c r="F71" i="2"/>
  <c r="H71" i="2"/>
  <c r="E71" i="2"/>
  <c r="D137" i="2" l="1"/>
  <c r="AB110" i="2"/>
  <c r="AB118" i="2" s="1"/>
  <c r="Z110" i="2"/>
  <c r="Z118" i="2" s="1"/>
  <c r="Y110" i="2"/>
  <c r="Y118" i="2" s="1"/>
  <c r="X110" i="2"/>
  <c r="X118" i="2" s="1"/>
  <c r="V110" i="2"/>
  <c r="V118" i="2" s="1"/>
  <c r="U110" i="2"/>
  <c r="U118" i="2" s="1"/>
  <c r="T110" i="2"/>
  <c r="T118" i="2" s="1"/>
  <c r="R110" i="2"/>
  <c r="R118" i="2" s="1"/>
  <c r="Q110" i="2"/>
  <c r="Q118" i="2" s="1"/>
  <c r="P110" i="2"/>
  <c r="P118" i="2" s="1"/>
  <c r="N110" i="2"/>
  <c r="N118" i="2" s="1"/>
  <c r="M110" i="2"/>
  <c r="M118" i="2" s="1"/>
  <c r="L110" i="2"/>
  <c r="L118" i="2" s="1"/>
  <c r="J110" i="2"/>
  <c r="J118" i="2" s="1"/>
  <c r="I110" i="2"/>
  <c r="I118" i="2" s="1"/>
  <c r="H110" i="2"/>
  <c r="H118" i="2" s="1"/>
  <c r="F110" i="2"/>
  <c r="F118" i="2" s="1"/>
  <c r="E110" i="2"/>
  <c r="H101" i="2"/>
  <c r="F101" i="2"/>
  <c r="E101" i="2"/>
  <c r="AB92" i="2"/>
  <c r="Z92" i="2"/>
  <c r="Y92" i="2"/>
  <c r="X92" i="2"/>
  <c r="V92" i="2"/>
  <c r="U92" i="2"/>
  <c r="T92" i="2"/>
  <c r="R92" i="2"/>
  <c r="Q92" i="2"/>
  <c r="P92" i="2"/>
  <c r="N92" i="2"/>
  <c r="M92" i="2"/>
  <c r="L92" i="2"/>
  <c r="J92" i="2"/>
  <c r="I92" i="2"/>
  <c r="H92" i="2"/>
  <c r="F92" i="2"/>
  <c r="E92" i="2"/>
  <c r="AB88" i="2"/>
  <c r="Z88" i="2"/>
  <c r="Y88" i="2"/>
  <c r="X88" i="2"/>
  <c r="V88" i="2"/>
  <c r="U88" i="2"/>
  <c r="P88" i="2"/>
  <c r="N88" i="2"/>
  <c r="M88" i="2"/>
  <c r="L88" i="2"/>
  <c r="J88" i="2"/>
  <c r="I88" i="2"/>
  <c r="H88" i="2"/>
  <c r="F88" i="2"/>
  <c r="E88" i="2"/>
  <c r="Z30" i="2"/>
  <c r="AB30" i="2"/>
  <c r="AB44" i="2" s="1"/>
  <c r="Y30" i="2"/>
  <c r="V30" i="2"/>
  <c r="X30" i="2"/>
  <c r="U30" i="2"/>
  <c r="R30" i="2"/>
  <c r="T30" i="2"/>
  <c r="Q30" i="2"/>
  <c r="N30" i="2"/>
  <c r="N44" i="2" s="1"/>
  <c r="P30" i="2"/>
  <c r="P44" i="2" s="1"/>
  <c r="M30" i="2"/>
  <c r="L30" i="2"/>
  <c r="I30" i="2"/>
  <c r="J30" i="2"/>
  <c r="F30" i="2"/>
  <c r="E30" i="2"/>
  <c r="H30" i="2"/>
  <c r="D92" i="2" l="1"/>
  <c r="D13" i="2"/>
  <c r="AB67" i="2" l="1"/>
  <c r="Z67" i="2"/>
  <c r="Y67" i="2"/>
  <c r="X67" i="2"/>
  <c r="V67" i="2"/>
  <c r="U67" i="2"/>
  <c r="T67" i="2"/>
  <c r="R67" i="2"/>
  <c r="Q67" i="2"/>
  <c r="P67" i="2"/>
  <c r="N67" i="2"/>
  <c r="M67" i="2"/>
  <c r="L67" i="2"/>
  <c r="J67" i="2"/>
  <c r="I67" i="2"/>
  <c r="H67" i="2"/>
  <c r="F67" i="2"/>
  <c r="E67" i="2"/>
  <c r="AB64" i="2"/>
  <c r="Z64" i="2"/>
  <c r="Y64" i="2"/>
  <c r="X64" i="2"/>
  <c r="V64" i="2"/>
  <c r="U64" i="2"/>
  <c r="T64" i="2"/>
  <c r="R64" i="2"/>
  <c r="Q64" i="2"/>
  <c r="P64" i="2"/>
  <c r="N64" i="2"/>
  <c r="M64" i="2"/>
  <c r="L64" i="2"/>
  <c r="J64" i="2"/>
  <c r="I64" i="2"/>
  <c r="H64" i="2"/>
  <c r="F64" i="2"/>
  <c r="E64" i="2"/>
  <c r="AB145" i="2"/>
  <c r="Z145" i="2"/>
  <c r="Y145" i="2"/>
  <c r="X145" i="2"/>
  <c r="V145" i="2"/>
  <c r="U145" i="2"/>
  <c r="T145" i="2"/>
  <c r="R145" i="2"/>
  <c r="Q145" i="2"/>
  <c r="P145" i="2"/>
  <c r="N145" i="2"/>
  <c r="M145" i="2"/>
  <c r="L145" i="2"/>
  <c r="J145" i="2"/>
  <c r="I145" i="2"/>
  <c r="H145" i="2"/>
  <c r="F145" i="2"/>
  <c r="E145" i="2"/>
  <c r="AB142" i="2"/>
  <c r="Z142" i="2"/>
  <c r="Y142" i="2"/>
  <c r="X142" i="2"/>
  <c r="V142" i="2"/>
  <c r="U142" i="2"/>
  <c r="T142" i="2"/>
  <c r="R142" i="2"/>
  <c r="Q142" i="2"/>
  <c r="P142" i="2"/>
  <c r="N142" i="2"/>
  <c r="M142" i="2"/>
  <c r="L142" i="2"/>
  <c r="J142" i="2"/>
  <c r="I142" i="2"/>
  <c r="H142" i="2"/>
  <c r="F142" i="2"/>
  <c r="E142" i="2"/>
  <c r="D117" i="2"/>
  <c r="D88" i="2"/>
  <c r="AB60" i="2"/>
  <c r="Z60" i="2"/>
  <c r="Y60" i="2"/>
  <c r="X60" i="2"/>
  <c r="V60" i="2"/>
  <c r="U60" i="2"/>
  <c r="T60" i="2"/>
  <c r="R60" i="2"/>
  <c r="Q60" i="2"/>
  <c r="P60" i="2"/>
  <c r="N60" i="2"/>
  <c r="M60" i="2"/>
  <c r="L60" i="2"/>
  <c r="J60" i="2"/>
  <c r="I60" i="2"/>
  <c r="H60" i="2"/>
  <c r="F60" i="2"/>
  <c r="E60" i="2"/>
  <c r="Z43" i="2"/>
  <c r="Z44" i="2" s="1"/>
  <c r="Y43" i="2"/>
  <c r="Y44" i="2" s="1"/>
  <c r="X43" i="2"/>
  <c r="X44" i="2" s="1"/>
  <c r="V43" i="2"/>
  <c r="V44" i="2" s="1"/>
  <c r="U43" i="2"/>
  <c r="U44" i="2" s="1"/>
  <c r="T43" i="2"/>
  <c r="T44" i="2" s="1"/>
  <c r="R43" i="2"/>
  <c r="R44" i="2" s="1"/>
  <c r="Q43" i="2"/>
  <c r="Q44" i="2" s="1"/>
  <c r="M43" i="2"/>
  <c r="M44" i="2" s="1"/>
  <c r="L43" i="2"/>
  <c r="L44" i="2" s="1"/>
  <c r="J43" i="2"/>
  <c r="J44" i="2" s="1"/>
  <c r="I43" i="2"/>
  <c r="I44" i="2" s="1"/>
  <c r="H43" i="2"/>
  <c r="H44" i="2" s="1"/>
  <c r="F43" i="2"/>
  <c r="F44" i="2" s="1"/>
  <c r="E43" i="2"/>
  <c r="E44" i="2" s="1"/>
  <c r="AB55" i="2"/>
  <c r="Z55" i="2"/>
  <c r="Y55" i="2"/>
  <c r="X55" i="2"/>
  <c r="V55" i="2"/>
  <c r="U55" i="2"/>
  <c r="T55" i="2"/>
  <c r="R55" i="2"/>
  <c r="Q55" i="2"/>
  <c r="P55" i="2"/>
  <c r="N55" i="2"/>
  <c r="M55" i="2"/>
  <c r="L55" i="2"/>
  <c r="J55" i="2"/>
  <c r="I55" i="2"/>
  <c r="H55" i="2"/>
  <c r="F55" i="2"/>
  <c r="E55" i="2"/>
  <c r="D67" i="2" l="1"/>
  <c r="D142" i="2"/>
  <c r="D14" i="2" s="1"/>
  <c r="D60" i="2"/>
  <c r="D64" i="2"/>
  <c r="D43" i="2"/>
  <c r="D30" i="2"/>
  <c r="D55" i="2"/>
  <c r="D10" i="2" s="1"/>
  <c r="D145" i="2"/>
  <c r="D15" i="2" s="1"/>
  <c r="D44" i="2" l="1"/>
  <c r="D9" i="2" s="1"/>
  <c r="E118" i="2" l="1"/>
  <c r="D110" i="2"/>
  <c r="D118" i="2" s="1"/>
  <c r="D12" i="2" s="1"/>
  <c r="T102" i="2"/>
  <c r="T146" i="2" s="1"/>
  <c r="AB102" i="2"/>
  <c r="AB146" i="2" s="1"/>
  <c r="Y102" i="2"/>
  <c r="Y146" i="2" s="1"/>
  <c r="Z102" i="2"/>
  <c r="Z146" i="2" s="1"/>
  <c r="E102" i="2"/>
  <c r="F102" i="2"/>
  <c r="H102" i="2"/>
  <c r="J102" i="2"/>
  <c r="I102" i="2"/>
  <c r="L102" i="2"/>
  <c r="P102" i="2"/>
  <c r="N102" i="2"/>
  <c r="M102" i="2"/>
  <c r="R102" i="2"/>
  <c r="R146" i="2" s="1"/>
  <c r="Q102" i="2"/>
  <c r="Q146" i="2" s="1"/>
  <c r="X102" i="2"/>
  <c r="X146" i="2" s="1"/>
  <c r="D71" i="2"/>
  <c r="U102" i="2"/>
  <c r="U146" i="2" s="1"/>
  <c r="V102" i="2"/>
  <c r="V146" i="2" s="1"/>
  <c r="D102" i="2" l="1"/>
  <c r="D11" i="2" s="1"/>
  <c r="D16" i="2" s="1"/>
  <c r="D146" i="2" l="1"/>
  <c r="E146" i="2"/>
  <c r="H146" i="2"/>
  <c r="F146" i="2"/>
  <c r="N146" i="2"/>
  <c r="P146" i="2"/>
  <c r="M146" i="2"/>
  <c r="J146" i="2"/>
  <c r="L146" i="2"/>
  <c r="I146" i="2"/>
</calcChain>
</file>

<file path=xl/sharedStrings.xml><?xml version="1.0" encoding="utf-8"?>
<sst xmlns="http://schemas.openxmlformats.org/spreadsheetml/2006/main" count="698" uniqueCount="350">
  <si>
    <t>Mintatanterv</t>
  </si>
  <si>
    <t>Nappali tanulmányi rend</t>
  </si>
  <si>
    <t>Tantárgy</t>
  </si>
  <si>
    <t>I. félév</t>
  </si>
  <si>
    <t>ea.</t>
  </si>
  <si>
    <t>gy.</t>
  </si>
  <si>
    <t>kred.</t>
  </si>
  <si>
    <t>II. félév</t>
  </si>
  <si>
    <t>III. félév</t>
  </si>
  <si>
    <t>IV. félév</t>
  </si>
  <si>
    <t>V. félév</t>
  </si>
  <si>
    <t>VI. félév</t>
  </si>
  <si>
    <t>Kód</t>
  </si>
  <si>
    <t>Tanszék</t>
  </si>
  <si>
    <t>órasz</t>
  </si>
  <si>
    <t>Előfeltétel</t>
  </si>
  <si>
    <t>Szakdolgozat</t>
  </si>
  <si>
    <t>k</t>
  </si>
  <si>
    <t>Tantárgy státusza</t>
  </si>
  <si>
    <t>Neveléstudományi</t>
  </si>
  <si>
    <t>Alapozó képzés</t>
  </si>
  <si>
    <t>Szakmai törzsképzés</t>
  </si>
  <si>
    <t>Társadalomtudományi</t>
  </si>
  <si>
    <t>Szakmai gyakorlat</t>
  </si>
  <si>
    <t>Nemzetközi tanulmányok alapképzési szak</t>
  </si>
  <si>
    <t>Társadalomtudományi alapozó modul</t>
  </si>
  <si>
    <t>Újkori egyetemes történet</t>
  </si>
  <si>
    <t>A politikatudomány alapjai</t>
  </si>
  <si>
    <t>Regionális tudomány és regionális gazdaságtan alapjai</t>
  </si>
  <si>
    <t>Regionális és helyi politika</t>
  </si>
  <si>
    <t>A közjogtudomány alapjai</t>
  </si>
  <si>
    <t>A szociológia alapjai</t>
  </si>
  <si>
    <t>Társadalomlélektan</t>
  </si>
  <si>
    <t xml:space="preserve"> </t>
  </si>
  <si>
    <t>Nemzetközi protokoll</t>
  </si>
  <si>
    <t>Szakmai idegen nyelv (két nyelv választása kötelező)</t>
  </si>
  <si>
    <t>English for International Studies</t>
  </si>
  <si>
    <t>Fachsprache der Internationalen Studien</t>
  </si>
  <si>
    <t>Le français des relations internationales</t>
  </si>
  <si>
    <t>Lenguaje específico de las relaciones internacionales</t>
  </si>
  <si>
    <t>Язык международных отношений</t>
  </si>
  <si>
    <t>Nemzetközi tanulmányok elmélete és módszertana</t>
  </si>
  <si>
    <t>Összehasonlító civilizációtörténet</t>
  </si>
  <si>
    <t>Nemzetközi kapcsolatok története</t>
  </si>
  <si>
    <t xml:space="preserve">  </t>
  </si>
  <si>
    <t>Szovjet-orosz tanulmányok</t>
  </si>
  <si>
    <t>Amerika tanulmányok</t>
  </si>
  <si>
    <t>Közép-Európa tanulmányok</t>
  </si>
  <si>
    <t>Latin Amerikai civilizációk</t>
  </si>
  <si>
    <t>Idegen nyelvű civilzációs tanulmányok (egy tárgy választása kötelező)</t>
  </si>
  <si>
    <t>British Civilization</t>
  </si>
  <si>
    <t>Civilización Ibero-Hispánica</t>
  </si>
  <si>
    <t>Civilisation Française</t>
  </si>
  <si>
    <t>Landeskunde der deutschsprachigen Länder</t>
  </si>
  <si>
    <t>Русская цивилизация – страноведение</t>
  </si>
  <si>
    <t>EU szaknyelv modul (két nyelv választása kötelező)</t>
  </si>
  <si>
    <t>English for the European Union</t>
  </si>
  <si>
    <t>EU-Deutsch</t>
  </si>
  <si>
    <t>Le français dés institutions européennes</t>
  </si>
  <si>
    <t>Temas y terminologia de la UE</t>
  </si>
  <si>
    <t>Kultúrdiplomácia</t>
  </si>
  <si>
    <t>Nemzetközi folyamatok az oktatásban</t>
  </si>
  <si>
    <t>Nemzetközi folyamatok az egészségügyben</t>
  </si>
  <si>
    <t>Az Európai Unió intézményrendszere és döntéshozatali mechanizmusa</t>
  </si>
  <si>
    <t>Az európai államok alkotmányainak összehasonlítása</t>
  </si>
  <si>
    <t>Az Európai Unió kül- és biztonságpolitikája</t>
  </si>
  <si>
    <t>Népesedési és migrációs problémák az Unióban</t>
  </si>
  <si>
    <t>Az EU balkáni és keleti bővítésének dilemmái</t>
  </si>
  <si>
    <t>Az EU regionális és kohéziós politikája</t>
  </si>
  <si>
    <t>Pályázatírási ismeretek az EU-ban</t>
  </si>
  <si>
    <t>Szabadon választható tárgyak</t>
  </si>
  <si>
    <t>Államigazgatási ismeretek</t>
  </si>
  <si>
    <t>Logika</t>
  </si>
  <si>
    <t>Szakszeminárium I.</t>
  </si>
  <si>
    <t>Megszerzendő kredit</t>
  </si>
  <si>
    <t>Összes kredit</t>
  </si>
  <si>
    <t>Összesen</t>
  </si>
  <si>
    <t>gy</t>
  </si>
  <si>
    <t>szám</t>
  </si>
  <si>
    <t>4 hét</t>
  </si>
  <si>
    <t>Kötelező tárgyak</t>
  </si>
  <si>
    <t>Tantárgyfelelős</t>
  </si>
  <si>
    <t>Bevezetés az informatikába</t>
  </si>
  <si>
    <t>Idegen nyelv</t>
  </si>
  <si>
    <t>Szaknyelvi előkészítő</t>
  </si>
  <si>
    <t>Szakmai idegen nyelv 1</t>
  </si>
  <si>
    <t>Szakmai idegen nyelv 2</t>
  </si>
  <si>
    <t>Szakmai idegen nyelv 3</t>
  </si>
  <si>
    <t>Szaknyelvi szigorlat</t>
  </si>
  <si>
    <t>sz</t>
  </si>
  <si>
    <t>Kusz Viktória</t>
  </si>
  <si>
    <t>Szakmai idegen nyelv 4</t>
  </si>
  <si>
    <t>gyj5</t>
  </si>
  <si>
    <t>gjy5</t>
  </si>
  <si>
    <t>Nemzetközi Gazdasági Kapcsolatok</t>
  </si>
  <si>
    <t>Pénzügy és Közgazdaságtan</t>
  </si>
  <si>
    <t>Regionális Tudományok és Statisztika</t>
  </si>
  <si>
    <t>Számvitel és Jog</t>
  </si>
  <si>
    <t>Szakkollégiumi tevékenység</t>
  </si>
  <si>
    <t>Mikroökonómia</t>
  </si>
  <si>
    <t>Makroökonómia</t>
  </si>
  <si>
    <t>Kivett kurzusok:</t>
  </si>
  <si>
    <t>Gazdasági ismeretek</t>
  </si>
  <si>
    <t>Pénzügy és Számvitel</t>
  </si>
  <si>
    <t>A gazdaságtudomány alapjai</t>
  </si>
  <si>
    <t>Csoportos és egyéni önérvényesítő tréning I.</t>
  </si>
  <si>
    <t>Felnőttképzési Tanszék</t>
  </si>
  <si>
    <t>Csoportos és egyéni önérvényesítő tréning II.</t>
  </si>
  <si>
    <t>Színházi élmény feldolgozása I.</t>
  </si>
  <si>
    <t xml:space="preserve">Magyar Nyelvészeti és Irodalmi </t>
  </si>
  <si>
    <t>Színházi élmény feldolgozása II.</t>
  </si>
  <si>
    <t>Színházi élmény feldolgozása III.</t>
  </si>
  <si>
    <t xml:space="preserve">Szakkollégium </t>
  </si>
  <si>
    <t>Bencéné Fekete Andrea PhD</t>
  </si>
  <si>
    <t>Olsovszkyné Némedi Andrea</t>
  </si>
  <si>
    <t>Gazdaságszociológia</t>
  </si>
  <si>
    <t>Regionális gazdaságtan</t>
  </si>
  <si>
    <t>Nemzetközi gazdaságtan</t>
  </si>
  <si>
    <t>Képzés összesen</t>
  </si>
  <si>
    <t>Képzési program (KPR) kódja: 3BNNET14</t>
  </si>
  <si>
    <t>3BNNET14-0005</t>
  </si>
  <si>
    <t>3BNNET14-0083</t>
  </si>
  <si>
    <t>3BNNET14-0091</t>
  </si>
  <si>
    <t>3BNNET14-0092</t>
  </si>
  <si>
    <t>3BNNET14-0088</t>
  </si>
  <si>
    <t>3BNNET14-0089</t>
  </si>
  <si>
    <t>3BNNET14-0090</t>
  </si>
  <si>
    <t>3BNNET14-0087</t>
  </si>
  <si>
    <t>3BNNET14-0010</t>
  </si>
  <si>
    <t>3BNNET14-0069</t>
  </si>
  <si>
    <t>3BNNET14-0011</t>
  </si>
  <si>
    <t>3BNNET14-0007</t>
  </si>
  <si>
    <t>3BNNET14-0052</t>
  </si>
  <si>
    <t>3BNNET14-0053</t>
  </si>
  <si>
    <t>3BNNET14-0009</t>
  </si>
  <si>
    <t>3BNNET14-0058</t>
  </si>
  <si>
    <t>Jogi ismeretek</t>
  </si>
  <si>
    <t>Módszertani és készségfejlesztő ismeretek</t>
  </si>
  <si>
    <t>Általános társadalomtudományi modul</t>
  </si>
  <si>
    <t>Nemzetközi tanulmányok szakmai törzsmodul</t>
  </si>
  <si>
    <t>Specializáció</t>
  </si>
  <si>
    <t>A társadalomkutatás módszerei és statisztika</t>
  </si>
  <si>
    <t>Filozófia és etika</t>
  </si>
  <si>
    <t>Nemzetközi jog</t>
  </si>
  <si>
    <t>Kül- és biztonságpolitika</t>
  </si>
  <si>
    <t>Az Európai Unió szakpolitikái</t>
  </si>
  <si>
    <t>Idegen Nyelvi Igazgatóság</t>
  </si>
  <si>
    <t>Az európai integráció története</t>
  </si>
  <si>
    <t>A késő modern társadalmak elméletei</t>
  </si>
  <si>
    <t>Kommunikáció és módszertan</t>
  </si>
  <si>
    <t>Modul összesen</t>
  </si>
  <si>
    <t>Specializáció összesen</t>
  </si>
  <si>
    <t>EU szakmai ismeretek</t>
  </si>
  <si>
    <t>Magyar nyelvű regionális-civilizációs tanulmányok (két tárgy választása kötelező)</t>
  </si>
  <si>
    <t>Érvényes: 2017. szeptember  01-től</t>
  </si>
  <si>
    <t>Szakszeminárium III. (szakdolgozat)</t>
  </si>
  <si>
    <t>Szakszeminárium II.</t>
  </si>
  <si>
    <t>További szabadon választható tárgyak</t>
  </si>
  <si>
    <t>Gazdasági etika</t>
  </si>
  <si>
    <t xml:space="preserve">Szociológia  </t>
  </si>
  <si>
    <t>Vezetés-szervezés</t>
  </si>
  <si>
    <t>Környezetgazdaságtan és fenntarthatóság</t>
  </si>
  <si>
    <t>Szakdolgozatkészítés és gyakorlati képzés</t>
  </si>
  <si>
    <t>Testnevelés</t>
  </si>
  <si>
    <t>Testnevelés 1.</t>
  </si>
  <si>
    <t>Testnevelés 2</t>
  </si>
  <si>
    <t>Nemzetközi politika elmélete és gyakorlata</t>
  </si>
  <si>
    <t>Európai Unió</t>
  </si>
  <si>
    <t>Nemzetközi kapcsolatok gyakorlata</t>
  </si>
  <si>
    <t>Kötelező gyakorlati tárgyak</t>
  </si>
  <si>
    <t>Kötelezően választható gyakorlati tárgyak (egy tárgy választása kötelező)</t>
  </si>
  <si>
    <r>
      <rPr>
        <b/>
        <sz val="13"/>
        <color rgb="FFC00000"/>
        <rFont val="Arial"/>
        <family val="2"/>
        <charset val="238"/>
      </rPr>
      <t>Regionális-civilizációs tanulmányok</t>
    </r>
    <r>
      <rPr>
        <b/>
        <sz val="16"/>
        <rFont val="Arial"/>
        <family val="2"/>
        <charset val="238"/>
      </rPr>
      <t/>
    </r>
  </si>
  <si>
    <t>Differenciált szakmai ismeretek - Európa tanulmányok specializáció</t>
  </si>
  <si>
    <t>Tерминология ЕС на русском языке</t>
  </si>
  <si>
    <t>Társadalom- és gazdaságtörténet</t>
  </si>
  <si>
    <t>Nemzetközi kapcsolatok története napjainkig</t>
  </si>
  <si>
    <r>
      <rPr>
        <strike/>
        <sz val="10"/>
        <color theme="1"/>
        <rFont val="Arial"/>
        <family val="2"/>
        <charset val="238"/>
      </rPr>
      <t>N</t>
    </r>
    <r>
      <rPr>
        <sz val="10"/>
        <color theme="1"/>
        <rFont val="Arial"/>
        <family val="2"/>
        <charset val="238"/>
      </rPr>
      <t>emzetközi szervezetek és intézmények 1945-től</t>
    </r>
  </si>
  <si>
    <t>12 kredit megszerzése kötelező</t>
  </si>
  <si>
    <t>Ember és gazdaság modul</t>
  </si>
  <si>
    <t>Társadalom- és civilizációelméleti modul</t>
  </si>
  <si>
    <t>Államigazgatási és állambiztonsági modul</t>
  </si>
  <si>
    <t>Üzleti kommunikáció</t>
  </si>
  <si>
    <t>Matematika és Informatika</t>
  </si>
  <si>
    <t>Péntügy és Közgazdaságtan</t>
  </si>
  <si>
    <t xml:space="preserve">Nagy Enikő </t>
  </si>
  <si>
    <t xml:space="preserve">Molnár Gábor </t>
  </si>
  <si>
    <t xml:space="preserve">Fekete Lilla Sára </t>
  </si>
  <si>
    <t xml:space="preserve">Bács Gábor </t>
  </si>
  <si>
    <t xml:space="preserve">Horváth Gyula </t>
  </si>
  <si>
    <t xml:space="preserve">Kolontári Attila  </t>
  </si>
  <si>
    <t xml:space="preserve">József István </t>
  </si>
  <si>
    <t xml:space="preserve">Bertalan Péter </t>
  </si>
  <si>
    <t xml:space="preserve">Szávai Ferenc </t>
  </si>
  <si>
    <t>Koponicsné  Györke Diána</t>
  </si>
  <si>
    <t xml:space="preserve">Birher Nándor </t>
  </si>
  <si>
    <t xml:space="preserve">Kerekes Sándor </t>
  </si>
  <si>
    <t xml:space="preserve">Gál Zoltán </t>
  </si>
  <si>
    <t xml:space="preserve">Seres Attila </t>
  </si>
  <si>
    <t xml:space="preserve">Berke Szilárd </t>
  </si>
  <si>
    <t xml:space="preserve">Walter Virág </t>
  </si>
  <si>
    <t xml:space="preserve">Mezei Cecilia </t>
  </si>
  <si>
    <t xml:space="preserve">Parádi-Dolgos Anett </t>
  </si>
  <si>
    <t>Sáriné  Csajka Edina PHD</t>
  </si>
  <si>
    <t>Gombos Péter PhD</t>
  </si>
  <si>
    <t xml:space="preserve"> Gombos Péter PhD</t>
  </si>
  <si>
    <t xml:space="preserve">Csizmadiáné Czuppon Viktória </t>
  </si>
  <si>
    <t xml:space="preserve">Fináncz Judit </t>
  </si>
  <si>
    <t xml:space="preserve">Repa Imre </t>
  </si>
  <si>
    <t>Agrárgazdasági és Menedzsment</t>
  </si>
  <si>
    <t>Bánkuti Gyöngyi</t>
  </si>
  <si>
    <t>Barkóczy László</t>
  </si>
  <si>
    <t>Kommunikációs ismeretek</t>
  </si>
  <si>
    <t>Költségvetési pénzügyek</t>
  </si>
  <si>
    <t>Borbély Csaba</t>
  </si>
  <si>
    <t>Sport Iroda és Létesítmény Központ</t>
  </si>
  <si>
    <t>Kiss Zoltán</t>
  </si>
  <si>
    <t>Marketing és Kereskedelem</t>
  </si>
  <si>
    <t>Szakmai idegen nyelv 3.</t>
  </si>
  <si>
    <t>Módszertani alapozó képzés</t>
  </si>
  <si>
    <t>3BMIT1BAI00017</t>
  </si>
  <si>
    <t>3BTTT1ATM00017</t>
  </si>
  <si>
    <t>3BINI1SZA00017</t>
  </si>
  <si>
    <t>3BINI1INY00017</t>
  </si>
  <si>
    <t>3BINI1IDE00017</t>
  </si>
  <si>
    <t>3BINI1SZIG00017</t>
  </si>
  <si>
    <t>3BTTT1FEE00017</t>
  </si>
  <si>
    <t>3BTTT1SZO00017</t>
  </si>
  <si>
    <t>3BPKT1MRK00017</t>
  </si>
  <si>
    <t>3BPKT1MAR00017</t>
  </si>
  <si>
    <t>3BTTT1UET00017</t>
  </si>
  <si>
    <t>3BNGK1TEG00017</t>
  </si>
  <si>
    <t>3BTTT1APA00017</t>
  </si>
  <si>
    <t>3BSJT1JOI00017</t>
  </si>
  <si>
    <t>3BNGK1NKT00017</t>
  </si>
  <si>
    <t>3BNGK1NSI00017</t>
  </si>
  <si>
    <t>3BNGK1NTE00017</t>
  </si>
  <si>
    <t>3BNGK1KEB00017</t>
  </si>
  <si>
    <t>3BSJT1NEG00017</t>
  </si>
  <si>
    <t>3BRTT1KOF00017</t>
  </si>
  <si>
    <t>3BINI2EFI00017</t>
  </si>
  <si>
    <t>3BINI2FDI00017</t>
  </si>
  <si>
    <t>3BTTT2RMO00017</t>
  </si>
  <si>
    <t>3BTTT2RHP00017</t>
  </si>
  <si>
    <t>3BRTS2RGA00017</t>
  </si>
  <si>
    <t>3BTTT2OCI00017</t>
  </si>
  <si>
    <t>3BTTT2AEI00017</t>
  </si>
  <si>
    <t>3BMIT1PIE00017</t>
  </si>
  <si>
    <t>3BINI1SEL00017</t>
  </si>
  <si>
    <t>3BTTT2LEL00017</t>
  </si>
  <si>
    <t>3BTTT2LFR00017</t>
  </si>
  <si>
    <t>3BAMT1UKO00017</t>
  </si>
  <si>
    <t>3BAMT2NPR00017</t>
  </si>
  <si>
    <t>3BAMT2CUD00017</t>
  </si>
  <si>
    <t>3BAMT1VSZ00017</t>
  </si>
  <si>
    <t>3BNGK1EUS00017</t>
  </si>
  <si>
    <t>3BRTS1EUR00017</t>
  </si>
  <si>
    <t>3BTTU1KBP00017</t>
  </si>
  <si>
    <t>3BNGK1NMP00017</t>
  </si>
  <si>
    <t>3BTTU1EBK00017</t>
  </si>
  <si>
    <t>3BICS2EEU00017</t>
  </si>
  <si>
    <t>3BICS2EUD00017</t>
  </si>
  <si>
    <t>3BTTT2LFI00017</t>
  </si>
  <si>
    <t>3BTTT2TEP00017</t>
  </si>
  <si>
    <t>3BTTT2TEM00017</t>
  </si>
  <si>
    <t>3BTTU3GSZ00017</t>
  </si>
  <si>
    <t>3BTTT3GAE00017</t>
  </si>
  <si>
    <t>3BTTT3AKM00017</t>
  </si>
  <si>
    <t>3BSJT3AII00017</t>
  </si>
  <si>
    <t>3BPKT3TP00017</t>
  </si>
  <si>
    <t>3BINI3SII00017</t>
  </si>
  <si>
    <t>3BAMT3SZA00017</t>
  </si>
  <si>
    <t>3BSLK3TES00017</t>
  </si>
  <si>
    <t>3BSLK3TSN00017</t>
  </si>
  <si>
    <t>3BNGK1SZA00017</t>
  </si>
  <si>
    <t>3BNGK1SKE00017</t>
  </si>
  <si>
    <t>3BNGK1SZH00017</t>
  </si>
  <si>
    <t>3BMKT1SGY00017</t>
  </si>
  <si>
    <t>Social Research Methods and Statistics</t>
  </si>
  <si>
    <t>Preparatory Course to Foreign Language and Terminology</t>
  </si>
  <si>
    <t>Foreign Language and terminology 1.</t>
  </si>
  <si>
    <t>Foreign Language and terminology 2.</t>
  </si>
  <si>
    <t>Foreign Language and terminology 3.</t>
  </si>
  <si>
    <t>Final Exam Foreign Language and Terminology</t>
  </si>
  <si>
    <t>Philosophy and Ethics</t>
  </si>
  <si>
    <t xml:space="preserve">Sociology  </t>
  </si>
  <si>
    <t>Microeconomics</t>
  </si>
  <si>
    <t>Macroeconomics</t>
  </si>
  <si>
    <t>Modern History</t>
  </si>
  <si>
    <t>Social and Economic History</t>
  </si>
  <si>
    <t>Introduction to Political Science</t>
  </si>
  <si>
    <t>Introduction to Public Administration and Law</t>
  </si>
  <si>
    <t>History of International Relations</t>
  </si>
  <si>
    <t>International Organizations from 1945 to the Present</t>
  </si>
  <si>
    <t>Theories of International Relations</t>
  </si>
  <si>
    <t>Foreign and Security Policy</t>
  </si>
  <si>
    <t>International Law</t>
  </si>
  <si>
    <t xml:space="preserve">International Economics </t>
  </si>
  <si>
    <t>Environmental Economics and Sustainability</t>
  </si>
  <si>
    <t>Regional and Local Government Management</t>
  </si>
  <si>
    <t>Regional Economics</t>
  </si>
  <si>
    <t>Comparative History of Civilizations</t>
  </si>
  <si>
    <t>Russian and Soviet Studies</t>
  </si>
  <si>
    <t>American Studies</t>
  </si>
  <si>
    <t>Central European Studies</t>
  </si>
  <si>
    <t>Latin American Studies</t>
  </si>
  <si>
    <t>History of European Integration</t>
  </si>
  <si>
    <t>EU Institutions and Decision Making Process</t>
  </si>
  <si>
    <t>Business Communication</t>
  </si>
  <si>
    <t>International Protocol</t>
  </si>
  <si>
    <t>Cultural Diplomacy</t>
  </si>
  <si>
    <t>Management and Leadership</t>
  </si>
  <si>
    <t>Policies of the European Union</t>
  </si>
  <si>
    <t>Regional and Cohesion Policies of the European Union</t>
  </si>
  <si>
    <t>Foreign and Security Policies of the European Union</t>
  </si>
  <si>
    <t>Demographic and Migration Problems in the European Union</t>
  </si>
  <si>
    <t>Problems of the Eastern and Balkan Enlargement of the EU</t>
  </si>
  <si>
    <t>Economic Sociology</t>
  </si>
  <si>
    <t>Economic and Business Ethics</t>
  </si>
  <si>
    <t>Social Theories of Late Modern Societies</t>
  </si>
  <si>
    <t>Public Administration</t>
  </si>
  <si>
    <t>Public Economics and Finance</t>
  </si>
  <si>
    <t>Foreign Language and terminology 4.</t>
  </si>
  <si>
    <t>College for Advanced Studies</t>
  </si>
  <si>
    <t>Thesis Seminar 1</t>
  </si>
  <si>
    <t>Thesis Seminar 2</t>
  </si>
  <si>
    <t>Thesis Seminar 3</t>
  </si>
  <si>
    <t>Internship Program</t>
  </si>
  <si>
    <t>Physical Education 1.</t>
  </si>
  <si>
    <t>Physical Education 2.</t>
  </si>
  <si>
    <t>Communication and Etiquette Skills</t>
  </si>
  <si>
    <t>Computer Skills</t>
  </si>
  <si>
    <t>Szociálpszichológia</t>
  </si>
  <si>
    <t>Social Psychology</t>
  </si>
  <si>
    <t>Tóth Gergely</t>
  </si>
  <si>
    <t>Moizs Attila</t>
  </si>
  <si>
    <t>Grant Writing and Management</t>
  </si>
  <si>
    <t>Mezei Cecília</t>
  </si>
  <si>
    <t>3BTTT1SZP00018</t>
  </si>
  <si>
    <t>3BTTT1KOI00018</t>
  </si>
  <si>
    <t>3BSJT1NEJ00018</t>
  </si>
  <si>
    <t>3BTTT2SOT00018</t>
  </si>
  <si>
    <t>3BTTT2AMT00018</t>
  </si>
  <si>
    <t>3BTTT2KET00018</t>
  </si>
  <si>
    <t>3BTTT2LAC00018</t>
  </si>
  <si>
    <t>3BTTT2BIC00018</t>
  </si>
  <si>
    <t>3BTTT2CIH00018</t>
  </si>
  <si>
    <t>3BTTT2CIF00018</t>
  </si>
  <si>
    <t>3BINI2LKD00018</t>
  </si>
  <si>
    <t>3BTTT2PUC00018</t>
  </si>
  <si>
    <t>3BTTT2IDM00018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</si>
</sst>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3"/>
      <color rgb="FFC00000"/>
      <name val="Arial"/>
      <family val="2"/>
      <charset val="238"/>
    </font>
    <font>
      <sz val="13"/>
      <color rgb="FFC00000"/>
      <name val="Arial"/>
      <family val="2"/>
      <charset val="238"/>
    </font>
    <font>
      <strike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 tint="4.9989318521683403E-2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3" fillId="6" borderId="0" applyNumberFormat="0" applyBorder="0" applyAlignment="0" applyProtection="0"/>
    <xf numFmtId="0" fontId="6" fillId="0" borderId="0"/>
  </cellStyleXfs>
  <cellXfs count="549">
    <xf numFmtId="0" fontId="0" fillId="0" borderId="0" xfId="0"/>
    <xf numFmtId="0" fontId="1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/>
    <xf numFmtId="0" fontId="6" fillId="0" borderId="0" xfId="0" applyFont="1"/>
    <xf numFmtId="0" fontId="6" fillId="0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17" xfId="0" applyNumberFormat="1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8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2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center" vertical="center"/>
    </xf>
    <xf numFmtId="49" fontId="6" fillId="0" borderId="18" xfId="0" applyNumberFormat="1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left" vertical="center"/>
    </xf>
    <xf numFmtId="49" fontId="6" fillId="0" borderId="31" xfId="0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32" xfId="0" applyFont="1" applyFill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0" xfId="0" applyFont="1" applyFill="1" applyAlignment="1">
      <alignment wrapText="1"/>
    </xf>
    <xf numFmtId="0" fontId="6" fillId="0" borderId="34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left" vertical="center"/>
    </xf>
    <xf numFmtId="0" fontId="6" fillId="0" borderId="35" xfId="0" applyFont="1" applyFill="1" applyBorder="1" applyAlignment="1">
      <alignment vertical="center" wrapText="1"/>
    </xf>
    <xf numFmtId="0" fontId="6" fillId="0" borderId="31" xfId="0" applyFont="1" applyFill="1" applyBorder="1" applyAlignment="1">
      <alignment vertical="center" wrapText="1"/>
    </xf>
    <xf numFmtId="0" fontId="6" fillId="0" borderId="6" xfId="0" applyFont="1" applyBorder="1"/>
    <xf numFmtId="0" fontId="6" fillId="0" borderId="11" xfId="0" applyFont="1" applyBorder="1"/>
    <xf numFmtId="0" fontId="6" fillId="0" borderId="19" xfId="0" applyFont="1" applyFill="1" applyBorder="1"/>
    <xf numFmtId="0" fontId="6" fillId="0" borderId="20" xfId="0" applyFont="1" applyFill="1" applyBorder="1"/>
    <xf numFmtId="0" fontId="6" fillId="0" borderId="21" xfId="0" applyFont="1" applyFill="1" applyBorder="1"/>
    <xf numFmtId="0" fontId="6" fillId="0" borderId="36" xfId="0" applyFont="1" applyFill="1" applyBorder="1" applyAlignment="1">
      <alignment horizontal="left" vertical="center"/>
    </xf>
    <xf numFmtId="49" fontId="6" fillId="0" borderId="37" xfId="0" applyNumberFormat="1" applyFont="1" applyFill="1" applyBorder="1" applyAlignment="1">
      <alignment horizontal="center" vertical="center" shrinkToFit="1"/>
    </xf>
    <xf numFmtId="49" fontId="6" fillId="0" borderId="38" xfId="0" applyNumberFormat="1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/>
    </xf>
    <xf numFmtId="49" fontId="6" fillId="0" borderId="39" xfId="0" applyNumberFormat="1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3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17" xfId="0" applyFont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wrapText="1"/>
    </xf>
    <xf numFmtId="0" fontId="6" fillId="0" borderId="11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vertical="center"/>
    </xf>
    <xf numFmtId="1" fontId="6" fillId="0" borderId="11" xfId="0" applyNumberFormat="1" applyFont="1" applyBorder="1" applyAlignment="1">
      <alignment horizontal="center" vertical="center" shrinkToFit="1"/>
    </xf>
    <xf numFmtId="1" fontId="1" fillId="2" borderId="44" xfId="0" applyNumberFormat="1" applyFont="1" applyFill="1" applyBorder="1" applyAlignment="1">
      <alignment horizontal="center" vertical="center" shrinkToFit="1"/>
    </xf>
    <xf numFmtId="0" fontId="6" fillId="0" borderId="38" xfId="0" applyFont="1" applyFill="1" applyBorder="1"/>
    <xf numFmtId="0" fontId="6" fillId="0" borderId="34" xfId="0" applyFont="1" applyFill="1" applyBorder="1" applyAlignment="1">
      <alignment vertical="center"/>
    </xf>
    <xf numFmtId="49" fontId="6" fillId="0" borderId="17" xfId="0" applyNumberFormat="1" applyFont="1" applyFill="1" applyBorder="1" applyAlignment="1">
      <alignment horizontal="center" vertical="center" shrinkToFit="1"/>
    </xf>
    <xf numFmtId="0" fontId="6" fillId="0" borderId="16" xfId="0" applyFont="1" applyBorder="1"/>
    <xf numFmtId="0" fontId="6" fillId="0" borderId="18" xfId="0" applyFont="1" applyBorder="1"/>
    <xf numFmtId="0" fontId="6" fillId="0" borderId="17" xfId="0" applyFont="1" applyBorder="1"/>
    <xf numFmtId="0" fontId="6" fillId="0" borderId="29" xfId="0" applyFont="1" applyBorder="1"/>
    <xf numFmtId="0" fontId="6" fillId="0" borderId="31" xfId="0" applyFont="1" applyBorder="1"/>
    <xf numFmtId="0" fontId="6" fillId="0" borderId="31" xfId="0" applyFont="1" applyBorder="1" applyAlignment="1">
      <alignment wrapText="1"/>
    </xf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8" xfId="0" applyFont="1" applyBorder="1" applyAlignment="1">
      <alignment wrapText="1"/>
    </xf>
    <xf numFmtId="0" fontId="6" fillId="0" borderId="16" xfId="0" applyFont="1" applyBorder="1" applyAlignment="1">
      <alignment vertical="center" wrapText="1"/>
    </xf>
    <xf numFmtId="0" fontId="6" fillId="0" borderId="45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46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wrapText="1"/>
    </xf>
    <xf numFmtId="0" fontId="6" fillId="0" borderId="15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/>
    <xf numFmtId="0" fontId="11" fillId="0" borderId="0" xfId="0" applyFont="1"/>
    <xf numFmtId="0" fontId="6" fillId="0" borderId="7" xfId="0" applyFont="1" applyBorder="1" applyAlignment="1">
      <alignment vertical="center"/>
    </xf>
    <xf numFmtId="0" fontId="1" fillId="3" borderId="26" xfId="0" applyFont="1" applyFill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 shrinkToFit="1"/>
    </xf>
    <xf numFmtId="49" fontId="1" fillId="3" borderId="26" xfId="0" applyNumberFormat="1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wrapText="1"/>
    </xf>
    <xf numFmtId="0" fontId="6" fillId="0" borderId="13" xfId="0" applyFont="1" applyFill="1" applyBorder="1" applyAlignment="1">
      <alignment wrapText="1"/>
    </xf>
    <xf numFmtId="0" fontId="6" fillId="0" borderId="14" xfId="0" applyFont="1" applyFill="1" applyBorder="1" applyAlignment="1">
      <alignment wrapText="1"/>
    </xf>
    <xf numFmtId="0" fontId="6" fillId="0" borderId="17" xfId="0" applyFont="1" applyBorder="1" applyAlignment="1">
      <alignment vertical="center" wrapText="1"/>
    </xf>
    <xf numFmtId="0" fontId="6" fillId="0" borderId="49" xfId="0" applyFont="1" applyBorder="1"/>
    <xf numFmtId="49" fontId="6" fillId="0" borderId="32" xfId="0" applyNumberFormat="1" applyFont="1" applyBorder="1" applyAlignment="1">
      <alignment horizontal="center" vertical="center" shrinkToFit="1"/>
    </xf>
    <xf numFmtId="0" fontId="6" fillId="0" borderId="43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49" xfId="0" applyFont="1" applyFill="1" applyBorder="1" applyAlignment="1">
      <alignment horizontal="left" vertical="center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13" xfId="0" applyFont="1" applyFill="1" applyBorder="1"/>
    <xf numFmtId="0" fontId="6" fillId="0" borderId="14" xfId="0" applyFont="1" applyFill="1" applyBorder="1"/>
    <xf numFmtId="0" fontId="6" fillId="0" borderId="55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left" vertical="center"/>
    </xf>
    <xf numFmtId="0" fontId="12" fillId="5" borderId="4" xfId="0" applyFont="1" applyFill="1" applyBorder="1"/>
    <xf numFmtId="0" fontId="12" fillId="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vertical="center" wrapText="1"/>
    </xf>
    <xf numFmtId="0" fontId="12" fillId="5" borderId="18" xfId="0" applyFont="1" applyFill="1" applyBorder="1"/>
    <xf numFmtId="0" fontId="12" fillId="5" borderId="0" xfId="0" applyFont="1" applyFill="1"/>
    <xf numFmtId="0" fontId="12" fillId="5" borderId="56" xfId="0" applyFont="1" applyFill="1" applyBorder="1"/>
    <xf numFmtId="0" fontId="12" fillId="5" borderId="20" xfId="0" applyFont="1" applyFill="1" applyBorder="1"/>
    <xf numFmtId="0" fontId="12" fillId="5" borderId="57" xfId="0" applyFont="1" applyFill="1" applyBorder="1"/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56" xfId="0" applyFont="1" applyFill="1" applyBorder="1" applyAlignment="1">
      <alignment horizontal="center" vertical="center"/>
    </xf>
    <xf numFmtId="0" fontId="12" fillId="5" borderId="57" xfId="0" applyFont="1" applyFill="1" applyBorder="1" applyAlignment="1">
      <alignment horizontal="center" vertical="center"/>
    </xf>
    <xf numFmtId="0" fontId="12" fillId="5" borderId="29" xfId="0" applyFont="1" applyFill="1" applyBorder="1"/>
    <xf numFmtId="0" fontId="12" fillId="0" borderId="0" xfId="0" applyFont="1" applyFill="1" applyBorder="1"/>
    <xf numFmtId="0" fontId="12" fillId="0" borderId="0" xfId="0" applyFont="1" applyBorder="1"/>
    <xf numFmtId="0" fontId="6" fillId="0" borderId="3" xfId="0" applyFont="1" applyFill="1" applyBorder="1"/>
    <xf numFmtId="0" fontId="6" fillId="0" borderId="31" xfId="0" applyFont="1" applyFill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3" xfId="0" applyFont="1" applyFill="1" applyBorder="1" applyAlignment="1">
      <alignment vertical="center" wrapText="1"/>
    </xf>
    <xf numFmtId="0" fontId="12" fillId="0" borderId="18" xfId="0" applyFont="1" applyBorder="1"/>
    <xf numFmtId="0" fontId="6" fillId="0" borderId="29" xfId="0" applyFont="1" applyFill="1" applyBorder="1"/>
    <xf numFmtId="0" fontId="6" fillId="0" borderId="58" xfId="0" applyFont="1" applyFill="1" applyBorder="1" applyAlignment="1">
      <alignment horizontal="center"/>
    </xf>
    <xf numFmtId="0" fontId="6" fillId="0" borderId="54" xfId="0" applyFont="1" applyFill="1" applyBorder="1" applyAlignment="1">
      <alignment horizontal="center"/>
    </xf>
    <xf numFmtId="0" fontId="6" fillId="0" borderId="59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center"/>
    </xf>
    <xf numFmtId="0" fontId="6" fillId="0" borderId="18" xfId="0" applyFont="1" applyFill="1" applyBorder="1"/>
    <xf numFmtId="0" fontId="6" fillId="0" borderId="3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43" xfId="0" applyFont="1" applyFill="1" applyBorder="1" applyAlignment="1">
      <alignment horizontal="center"/>
    </xf>
    <xf numFmtId="0" fontId="6" fillId="0" borderId="18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 wrapText="1"/>
    </xf>
    <xf numFmtId="0" fontId="6" fillId="0" borderId="17" xfId="0" applyFont="1" applyFill="1" applyBorder="1"/>
    <xf numFmtId="0" fontId="6" fillId="0" borderId="31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49" fontId="14" fillId="0" borderId="41" xfId="0" applyNumberFormat="1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7" xfId="0" applyFont="1" applyFill="1" applyBorder="1"/>
    <xf numFmtId="0" fontId="14" fillId="0" borderId="8" xfId="0" applyFont="1" applyFill="1" applyBorder="1"/>
    <xf numFmtId="0" fontId="14" fillId="0" borderId="9" xfId="0" applyFont="1" applyFill="1" applyBorder="1"/>
    <xf numFmtId="0" fontId="14" fillId="0" borderId="7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49" fontId="15" fillId="0" borderId="17" xfId="1" applyNumberFormat="1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43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 vertical="center"/>
    </xf>
    <xf numFmtId="0" fontId="14" fillId="0" borderId="0" xfId="0" applyFont="1" applyFill="1"/>
    <xf numFmtId="0" fontId="1" fillId="0" borderId="0" xfId="0" applyFont="1" applyAlignment="1">
      <alignment vertical="center"/>
    </xf>
    <xf numFmtId="0" fontId="6" fillId="0" borderId="6" xfId="0" applyFont="1" applyFill="1" applyBorder="1" applyAlignment="1">
      <alignment vertical="center" wrapText="1"/>
    </xf>
    <xf numFmtId="49" fontId="16" fillId="0" borderId="18" xfId="1" applyNumberFormat="1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6" fillId="0" borderId="42" xfId="0" applyFont="1" applyFill="1" applyBorder="1" applyAlignment="1">
      <alignment vertical="center" wrapText="1"/>
    </xf>
    <xf numFmtId="49" fontId="16" fillId="0" borderId="17" xfId="1" applyNumberFormat="1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0" xfId="0" applyFont="1" applyFill="1" applyBorder="1"/>
    <xf numFmtId="49" fontId="6" fillId="0" borderId="34" xfId="0" applyNumberFormat="1" applyFont="1" applyFill="1" applyBorder="1" applyAlignment="1">
      <alignment horizontal="center" vertical="center" shrinkToFit="1"/>
    </xf>
    <xf numFmtId="0" fontId="6" fillId="7" borderId="52" xfId="0" applyFont="1" applyFill="1" applyBorder="1" applyAlignment="1">
      <alignment horizontal="center" vertical="center"/>
    </xf>
    <xf numFmtId="0" fontId="6" fillId="7" borderId="44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49" fontId="14" fillId="0" borderId="18" xfId="0" applyNumberFormat="1" applyFont="1" applyFill="1" applyBorder="1" applyAlignment="1">
      <alignment horizontal="center" vertical="center" shrinkToFit="1"/>
    </xf>
    <xf numFmtId="0" fontId="6" fillId="8" borderId="52" xfId="0" applyFont="1" applyFill="1" applyBorder="1" applyAlignment="1">
      <alignment horizontal="center" vertical="center"/>
    </xf>
    <xf numFmtId="0" fontId="6" fillId="8" borderId="44" xfId="0" applyFont="1" applyFill="1" applyBorder="1" applyAlignment="1">
      <alignment horizontal="center" vertical="center"/>
    </xf>
    <xf numFmtId="0" fontId="14" fillId="0" borderId="60" xfId="0" applyFont="1" applyFill="1" applyBorder="1" applyAlignment="1">
      <alignment horizontal="center"/>
    </xf>
    <xf numFmtId="0" fontId="14" fillId="0" borderId="64" xfId="0" applyFont="1" applyFill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4" fillId="0" borderId="65" xfId="0" applyFont="1" applyFill="1" applyBorder="1" applyAlignment="1">
      <alignment horizontal="center" vertical="center"/>
    </xf>
    <xf numFmtId="0" fontId="18" fillId="0" borderId="0" xfId="0" applyFont="1" applyFill="1"/>
    <xf numFmtId="0" fontId="18" fillId="0" borderId="0" xfId="0" applyFont="1"/>
    <xf numFmtId="0" fontId="20" fillId="0" borderId="0" xfId="0" applyFont="1" applyFill="1"/>
    <xf numFmtId="0" fontId="12" fillId="0" borderId="43" xfId="0" applyFont="1" applyFill="1" applyBorder="1" applyAlignment="1">
      <alignment vertical="center"/>
    </xf>
    <xf numFmtId="0" fontId="12" fillId="0" borderId="46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6" fillId="0" borderId="43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34" xfId="0" applyFont="1" applyFill="1" applyBorder="1" applyAlignment="1">
      <alignment horizontal="left" vertical="center"/>
    </xf>
    <xf numFmtId="0" fontId="6" fillId="0" borderId="58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6" fillId="0" borderId="51" xfId="0" applyNumberFormat="1" applyFont="1" applyFill="1" applyBorder="1" applyAlignment="1">
      <alignment horizontal="center" vertical="center" shrinkToFit="1"/>
    </xf>
    <xf numFmtId="0" fontId="6" fillId="7" borderId="6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/>
    </xf>
    <xf numFmtId="0" fontId="6" fillId="0" borderId="57" xfId="0" applyFont="1" applyFill="1" applyBorder="1"/>
    <xf numFmtId="0" fontId="21" fillId="0" borderId="18" xfId="0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/>
    <xf numFmtId="0" fontId="6" fillId="0" borderId="6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7" borderId="70" xfId="0" applyFont="1" applyFill="1" applyBorder="1" applyAlignment="1">
      <alignment horizontal="center" vertical="center"/>
    </xf>
    <xf numFmtId="0" fontId="6" fillId="7" borderId="48" xfId="0" applyFont="1" applyFill="1" applyBorder="1" applyAlignment="1">
      <alignment horizontal="center" vertical="center"/>
    </xf>
    <xf numFmtId="0" fontId="6" fillId="7" borderId="61" xfId="0" applyFont="1" applyFill="1" applyBorder="1" applyAlignment="1">
      <alignment horizontal="center" vertical="center"/>
    </xf>
    <xf numFmtId="0" fontId="6" fillId="7" borderId="50" xfId="0" applyFont="1" applyFill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/>
    </xf>
    <xf numFmtId="0" fontId="22" fillId="7" borderId="26" xfId="0" applyFont="1" applyFill="1" applyBorder="1" applyAlignment="1">
      <alignment horizontal="center" vertical="center"/>
    </xf>
    <xf numFmtId="0" fontId="6" fillId="7" borderId="40" xfId="0" applyFont="1" applyFill="1" applyBorder="1" applyAlignment="1">
      <alignment horizontal="center" vertical="center"/>
    </xf>
    <xf numFmtId="0" fontId="6" fillId="7" borderId="72" xfId="0" applyFont="1" applyFill="1" applyBorder="1" applyAlignment="1">
      <alignment horizontal="center" vertical="center"/>
    </xf>
    <xf numFmtId="0" fontId="6" fillId="7" borderId="68" xfId="0" applyFont="1" applyFill="1" applyBorder="1" applyAlignment="1">
      <alignment horizontal="center" vertical="center"/>
    </xf>
    <xf numFmtId="1" fontId="1" fillId="8" borderId="22" xfId="0" applyNumberFormat="1" applyFont="1" applyFill="1" applyBorder="1" applyAlignment="1">
      <alignment horizontal="center" vertical="center"/>
    </xf>
    <xf numFmtId="0" fontId="1" fillId="8" borderId="70" xfId="0" applyFont="1" applyFill="1" applyBorder="1" applyAlignment="1" applyProtection="1">
      <alignment horizontal="center" vertical="center"/>
    </xf>
    <xf numFmtId="0" fontId="1" fillId="8" borderId="52" xfId="0" applyFont="1" applyFill="1" applyBorder="1" applyAlignment="1" applyProtection="1">
      <alignment horizontal="center" vertical="center"/>
    </xf>
    <xf numFmtId="0" fontId="1" fillId="8" borderId="44" xfId="0" applyFont="1" applyFill="1" applyBorder="1" applyAlignment="1" applyProtection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7" borderId="27" xfId="0" applyFont="1" applyFill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 shrinkToFit="1"/>
    </xf>
    <xf numFmtId="164" fontId="14" fillId="0" borderId="0" xfId="0" applyNumberFormat="1" applyFont="1" applyBorder="1" applyAlignment="1">
      <alignment horizontal="center" vertical="center"/>
    </xf>
    <xf numFmtId="0" fontId="21" fillId="0" borderId="32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center" vertical="center" shrinkToFit="1"/>
    </xf>
    <xf numFmtId="49" fontId="23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22" fillId="7" borderId="22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 shrinkToFit="1"/>
    </xf>
    <xf numFmtId="49" fontId="6" fillId="0" borderId="41" xfId="0" applyNumberFormat="1" applyFont="1" applyBorder="1" applyAlignment="1">
      <alignment horizontal="center" vertical="center" shrinkToFit="1"/>
    </xf>
    <xf numFmtId="0" fontId="6" fillId="0" borderId="59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49" fontId="6" fillId="0" borderId="35" xfId="0" applyNumberFormat="1" applyFont="1" applyFill="1" applyBorder="1" applyAlignment="1">
      <alignment horizontal="center" vertical="center" shrinkToFit="1"/>
    </xf>
    <xf numFmtId="0" fontId="6" fillId="0" borderId="72" xfId="0" applyFont="1" applyFill="1" applyBorder="1" applyAlignment="1">
      <alignment horizontal="center" vertical="center"/>
    </xf>
    <xf numFmtId="0" fontId="6" fillId="0" borderId="72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35" xfId="0" applyFont="1" applyBorder="1"/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6" fillId="0" borderId="29" xfId="0" applyNumberFormat="1" applyFont="1" applyFill="1" applyBorder="1" applyAlignment="1">
      <alignment horizontal="center" vertical="center" shrinkToFit="1"/>
    </xf>
    <xf numFmtId="0" fontId="6" fillId="0" borderId="16" xfId="0" applyFont="1" applyBorder="1" applyAlignment="1">
      <alignment horizontal="left" vertical="center"/>
    </xf>
    <xf numFmtId="0" fontId="21" fillId="0" borderId="18" xfId="0" applyFont="1" applyFill="1" applyBorder="1" applyAlignment="1">
      <alignment vertical="center" wrapText="1"/>
    </xf>
    <xf numFmtId="0" fontId="21" fillId="0" borderId="18" xfId="0" applyFont="1" applyBorder="1"/>
    <xf numFmtId="0" fontId="6" fillId="0" borderId="60" xfId="0" applyFont="1" applyFill="1" applyBorder="1" applyAlignment="1">
      <alignment horizontal="left" vertical="center"/>
    </xf>
    <xf numFmtId="49" fontId="6" fillId="0" borderId="66" xfId="0" applyNumberFormat="1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7" borderId="76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vertical="center"/>
    </xf>
    <xf numFmtId="0" fontId="21" fillId="0" borderId="17" xfId="0" applyFont="1" applyBorder="1"/>
    <xf numFmtId="0" fontId="21" fillId="0" borderId="17" xfId="0" applyFont="1" applyFill="1" applyBorder="1"/>
    <xf numFmtId="0" fontId="6" fillId="0" borderId="45" xfId="0" applyFont="1" applyBorder="1" applyAlignment="1">
      <alignment horizontal="left" vertical="center"/>
    </xf>
    <xf numFmtId="0" fontId="12" fillId="0" borderId="5" xfId="0" applyFont="1" applyFill="1" applyBorder="1"/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6" xfId="0" applyFont="1" applyFill="1" applyBorder="1"/>
    <xf numFmtId="0" fontId="21" fillId="0" borderId="60" xfId="0" applyFont="1" applyFill="1" applyBorder="1" applyAlignment="1">
      <alignment horizontal="center"/>
    </xf>
    <xf numFmtId="0" fontId="21" fillId="0" borderId="13" xfId="0" applyFont="1" applyFill="1" applyBorder="1" applyAlignment="1">
      <alignment horizontal="center"/>
    </xf>
    <xf numFmtId="0" fontId="21" fillId="0" borderId="64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1" fillId="0" borderId="32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1" fillId="0" borderId="43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vertical="center"/>
    </xf>
    <xf numFmtId="0" fontId="21" fillId="0" borderId="43" xfId="0" applyFont="1" applyFill="1" applyBorder="1" applyAlignment="1">
      <alignment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2" fillId="7" borderId="53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1" fontId="22" fillId="7" borderId="22" xfId="0" applyNumberFormat="1" applyFont="1" applyFill="1" applyBorder="1" applyAlignment="1">
      <alignment horizontal="center" vertical="center"/>
    </xf>
    <xf numFmtId="1" fontId="22" fillId="7" borderId="26" xfId="0" applyNumberFormat="1" applyFont="1" applyFill="1" applyBorder="1" applyAlignment="1" applyProtection="1">
      <alignment horizontal="center" vertical="center"/>
    </xf>
    <xf numFmtId="0" fontId="21" fillId="0" borderId="10" xfId="0" applyFont="1" applyFill="1" applyBorder="1"/>
    <xf numFmtId="0" fontId="21" fillId="0" borderId="43" xfId="0" applyFont="1" applyFill="1" applyBorder="1"/>
    <xf numFmtId="0" fontId="21" fillId="0" borderId="6" xfId="0" applyFont="1" applyFill="1" applyBorder="1"/>
    <xf numFmtId="0" fontId="21" fillId="0" borderId="11" xfId="0" applyFont="1" applyFill="1" applyBorder="1"/>
    <xf numFmtId="0" fontId="6" fillId="0" borderId="73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18" fillId="0" borderId="0" xfId="0" applyFont="1" applyFill="1" applyAlignment="1"/>
    <xf numFmtId="0" fontId="20" fillId="0" borderId="0" xfId="0" applyFont="1" applyFill="1" applyBorder="1"/>
    <xf numFmtId="0" fontId="20" fillId="0" borderId="0" xfId="0" applyFont="1"/>
    <xf numFmtId="0" fontId="11" fillId="0" borderId="0" xfId="0" applyFont="1" applyFill="1" applyBorder="1"/>
    <xf numFmtId="0" fontId="21" fillId="0" borderId="64" xfId="0" applyFont="1" applyFill="1" applyBorder="1" applyAlignment="1">
      <alignment vertical="center"/>
    </xf>
    <xf numFmtId="0" fontId="21" fillId="0" borderId="31" xfId="0" applyFont="1" applyFill="1" applyBorder="1" applyAlignment="1">
      <alignment vertical="center" wrapText="1"/>
    </xf>
    <xf numFmtId="0" fontId="21" fillId="0" borderId="32" xfId="0" applyFont="1" applyFill="1" applyBorder="1" applyAlignment="1">
      <alignment vertical="center"/>
    </xf>
    <xf numFmtId="0" fontId="21" fillId="0" borderId="29" xfId="0" applyFont="1" applyFill="1" applyBorder="1" applyAlignment="1">
      <alignment vertical="center"/>
    </xf>
    <xf numFmtId="0" fontId="21" fillId="0" borderId="16" xfId="0" applyFont="1" applyFill="1" applyBorder="1" applyAlignment="1">
      <alignment vertical="center"/>
    </xf>
    <xf numFmtId="0" fontId="21" fillId="0" borderId="34" xfId="0" applyFont="1" applyFill="1" applyBorder="1" applyAlignment="1">
      <alignment vertical="center"/>
    </xf>
    <xf numFmtId="0" fontId="21" fillId="0" borderId="37" xfId="0" applyFont="1" applyFill="1" applyBorder="1" applyAlignment="1">
      <alignment horizontal="left" vertical="center"/>
    </xf>
    <xf numFmtId="0" fontId="21" fillId="0" borderId="74" xfId="0" applyFont="1" applyFill="1" applyBorder="1" applyAlignment="1">
      <alignment horizontal="left" vertical="center"/>
    </xf>
    <xf numFmtId="0" fontId="21" fillId="0" borderId="47" xfId="0" applyFont="1" applyFill="1" applyBorder="1" applyAlignment="1">
      <alignment vertical="center"/>
    </xf>
    <xf numFmtId="0" fontId="21" fillId="0" borderId="60" xfId="0" applyFont="1" applyFill="1" applyBorder="1" applyAlignment="1">
      <alignment vertical="center"/>
    </xf>
    <xf numFmtId="0" fontId="21" fillId="0" borderId="42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horizontal="left" vertical="center"/>
    </xf>
    <xf numFmtId="0" fontId="21" fillId="0" borderId="18" xfId="0" applyFont="1" applyFill="1" applyBorder="1"/>
    <xf numFmtId="0" fontId="21" fillId="0" borderId="31" xfId="0" applyFont="1" applyBorder="1"/>
    <xf numFmtId="0" fontId="21" fillId="0" borderId="16" xfId="0" applyFont="1" applyFill="1" applyBorder="1"/>
    <xf numFmtId="0" fontId="21" fillId="0" borderId="34" xfId="0" applyFont="1" applyFill="1" applyBorder="1"/>
    <xf numFmtId="0" fontId="21" fillId="0" borderId="17" xfId="0" applyFont="1" applyFill="1" applyBorder="1" applyAlignment="1">
      <alignment vertical="center" wrapText="1"/>
    </xf>
    <xf numFmtId="0" fontId="21" fillId="0" borderId="16" xfId="0" applyFont="1" applyFill="1" applyBorder="1" applyAlignment="1">
      <alignment vertical="center" wrapText="1"/>
    </xf>
    <xf numFmtId="0" fontId="21" fillId="0" borderId="37" xfId="0" applyFont="1" applyBorder="1"/>
    <xf numFmtId="0" fontId="21" fillId="0" borderId="38" xfId="0" applyFont="1" applyBorder="1"/>
    <xf numFmtId="0" fontId="6" fillId="0" borderId="75" xfId="0" applyFont="1" applyBorder="1"/>
    <xf numFmtId="0" fontId="21" fillId="0" borderId="41" xfId="0" applyFont="1" applyFill="1" applyBorder="1"/>
    <xf numFmtId="0" fontId="21" fillId="0" borderId="38" xfId="0" applyFont="1" applyBorder="1" applyAlignment="1">
      <alignment horizontal="left" vertical="center"/>
    </xf>
    <xf numFmtId="0" fontId="21" fillId="0" borderId="41" xfId="0" applyFont="1" applyBorder="1"/>
    <xf numFmtId="0" fontId="21" fillId="0" borderId="66" xfId="0" applyFont="1" applyBorder="1"/>
    <xf numFmtId="0" fontId="6" fillId="0" borderId="75" xfId="0" applyFont="1" applyFill="1" applyBorder="1" applyAlignment="1">
      <alignment wrapText="1"/>
    </xf>
    <xf numFmtId="0" fontId="6" fillId="7" borderId="77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vertical="center"/>
    </xf>
    <xf numFmtId="0" fontId="12" fillId="0" borderId="18" xfId="0" applyFont="1" applyFill="1" applyBorder="1" applyAlignment="1">
      <alignment vertical="center"/>
    </xf>
    <xf numFmtId="0" fontId="12" fillId="5" borderId="29" xfId="0" applyFont="1" applyFill="1" applyBorder="1" applyAlignment="1">
      <alignment horizontal="left" vertical="center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1" fillId="7" borderId="50" xfId="0" applyFont="1" applyFill="1" applyBorder="1" applyAlignment="1">
      <alignment horizontal="center" vertical="center"/>
    </xf>
    <xf numFmtId="0" fontId="1" fillId="7" borderId="48" xfId="0" applyFont="1" applyFill="1" applyBorder="1" applyAlignment="1">
      <alignment horizontal="center" vertical="center"/>
    </xf>
    <xf numFmtId="0" fontId="1" fillId="7" borderId="61" xfId="0" applyFont="1" applyFill="1" applyBorder="1" applyAlignment="1">
      <alignment horizontal="center" vertical="center"/>
    </xf>
    <xf numFmtId="0" fontId="1" fillId="8" borderId="50" xfId="0" applyFont="1" applyFill="1" applyBorder="1" applyAlignment="1">
      <alignment horizontal="center" vertical="center"/>
    </xf>
    <xf numFmtId="0" fontId="6" fillId="0" borderId="51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43" xfId="0" applyFont="1" applyBorder="1" applyAlignment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0" fontId="6" fillId="0" borderId="38" xfId="0" applyFont="1" applyFill="1" applyBorder="1" applyAlignment="1">
      <alignment vertical="center"/>
    </xf>
    <xf numFmtId="0" fontId="21" fillId="0" borderId="38" xfId="0" applyFont="1" applyFill="1" applyBorder="1" applyAlignment="1">
      <alignment vertical="center"/>
    </xf>
    <xf numFmtId="0" fontId="6" fillId="0" borderId="51" xfId="0" applyFont="1" applyFill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28" fillId="0" borderId="16" xfId="0" applyFont="1" applyFill="1" applyBorder="1" applyAlignment="1">
      <alignment horizontal="left" vertical="center" shrinkToFit="1"/>
    </xf>
    <xf numFmtId="0" fontId="28" fillId="0" borderId="29" xfId="0" applyFont="1" applyFill="1" applyBorder="1" applyAlignment="1">
      <alignment horizontal="left" vertical="center" shrinkToFit="1"/>
    </xf>
    <xf numFmtId="0" fontId="21" fillId="0" borderId="75" xfId="0" applyFont="1" applyFill="1" applyBorder="1" applyAlignment="1">
      <alignment vertical="center"/>
    </xf>
    <xf numFmtId="0" fontId="21" fillId="0" borderId="74" xfId="0" applyFont="1" applyFill="1" applyBorder="1" applyAlignment="1">
      <alignment vertical="center"/>
    </xf>
    <xf numFmtId="0" fontId="28" fillId="0" borderId="17" xfId="0" applyFont="1" applyFill="1" applyBorder="1" applyAlignment="1">
      <alignment vertical="center"/>
    </xf>
    <xf numFmtId="0" fontId="6" fillId="0" borderId="63" xfId="0" applyFont="1" applyFill="1" applyBorder="1" applyAlignment="1">
      <alignment horizontal="left" vertical="center" shrinkToFit="1"/>
    </xf>
    <xf numFmtId="0" fontId="6" fillId="0" borderId="39" xfId="0" applyFont="1" applyBorder="1" applyAlignment="1">
      <alignment vertical="center" shrinkToFit="1"/>
    </xf>
    <xf numFmtId="0" fontId="6" fillId="0" borderId="61" xfId="0" applyFont="1" applyBorder="1" applyAlignment="1">
      <alignment vertical="center" shrinkToFit="1"/>
    </xf>
    <xf numFmtId="0" fontId="10" fillId="4" borderId="22" xfId="0" applyFont="1" applyFill="1" applyBorder="1" applyAlignment="1">
      <alignment horizontal="center" vertical="center"/>
    </xf>
    <xf numFmtId="0" fontId="10" fillId="4" borderId="50" xfId="0" applyFont="1" applyFill="1" applyBorder="1" applyAlignment="1">
      <alignment horizontal="center" vertical="center"/>
    </xf>
    <xf numFmtId="0" fontId="10" fillId="4" borderId="48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50" xfId="0" applyFont="1" applyFill="1" applyBorder="1" applyAlignment="1">
      <alignment horizontal="center" vertical="center"/>
    </xf>
    <xf numFmtId="0" fontId="24" fillId="4" borderId="22" xfId="0" applyFont="1" applyFill="1" applyBorder="1" applyAlignment="1">
      <alignment horizontal="center" vertical="center"/>
    </xf>
    <xf numFmtId="0" fontId="24" fillId="4" borderId="50" xfId="0" applyFont="1" applyFill="1" applyBorder="1" applyAlignment="1">
      <alignment horizontal="center" vertical="center"/>
    </xf>
    <xf numFmtId="0" fontId="25" fillId="4" borderId="50" xfId="0" applyFont="1" applyFill="1" applyBorder="1" applyAlignment="1">
      <alignment horizontal="center"/>
    </xf>
    <xf numFmtId="0" fontId="24" fillId="4" borderId="48" xfId="0" applyFont="1" applyFill="1" applyBorder="1" applyAlignment="1">
      <alignment horizontal="center" vertical="center"/>
    </xf>
    <xf numFmtId="0" fontId="19" fillId="4" borderId="22" xfId="0" applyFont="1" applyFill="1" applyBorder="1" applyAlignment="1">
      <alignment horizontal="center" vertical="center"/>
    </xf>
    <xf numFmtId="0" fontId="19" fillId="4" borderId="50" xfId="0" applyFont="1" applyFill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20" fillId="4" borderId="50" xfId="0" applyFont="1" applyFill="1" applyBorder="1" applyAlignment="1">
      <alignment horizontal="center"/>
    </xf>
    <xf numFmtId="0" fontId="19" fillId="4" borderId="48" xfId="0" applyFont="1" applyFill="1" applyBorder="1" applyAlignment="1">
      <alignment horizontal="center" vertical="center"/>
    </xf>
    <xf numFmtId="0" fontId="27" fillId="10" borderId="63" xfId="0" applyFont="1" applyFill="1" applyBorder="1" applyAlignment="1">
      <alignment horizontal="center" vertical="center"/>
    </xf>
    <xf numFmtId="0" fontId="27" fillId="10" borderId="61" xfId="0" applyFont="1" applyFill="1" applyBorder="1" applyAlignment="1">
      <alignment horizontal="center" vertical="center"/>
    </xf>
    <xf numFmtId="0" fontId="27" fillId="10" borderId="62" xfId="0" applyFont="1" applyFill="1" applyBorder="1" applyAlignment="1">
      <alignment horizontal="center" vertical="center"/>
    </xf>
    <xf numFmtId="0" fontId="27" fillId="10" borderId="22" xfId="0" applyFont="1" applyFill="1" applyBorder="1" applyAlignment="1">
      <alignment horizontal="center" vertical="center"/>
    </xf>
    <xf numFmtId="0" fontId="27" fillId="10" borderId="50" xfId="0" applyFont="1" applyFill="1" applyBorder="1" applyAlignment="1">
      <alignment horizontal="center" vertical="center"/>
    </xf>
    <xf numFmtId="0" fontId="27" fillId="10" borderId="48" xfId="0" applyFont="1" applyFill="1" applyBorder="1" applyAlignment="1">
      <alignment horizontal="center" vertical="center"/>
    </xf>
    <xf numFmtId="0" fontId="11" fillId="4" borderId="50" xfId="0" applyFont="1" applyFill="1" applyBorder="1" applyAlignment="1">
      <alignment horizontal="center"/>
    </xf>
    <xf numFmtId="0" fontId="11" fillId="4" borderId="67" xfId="0" applyFont="1" applyFill="1" applyBorder="1" applyAlignment="1">
      <alignment horizontal="center"/>
    </xf>
    <xf numFmtId="0" fontId="5" fillId="0" borderId="3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4" borderId="67" xfId="0" applyFont="1" applyFill="1" applyBorder="1" applyAlignment="1">
      <alignment horizontal="center" vertical="center"/>
    </xf>
    <xf numFmtId="0" fontId="10" fillId="4" borderId="61" xfId="0" applyFont="1" applyFill="1" applyBorder="1" applyAlignment="1">
      <alignment horizontal="center" vertical="center"/>
    </xf>
    <xf numFmtId="0" fontId="1" fillId="7" borderId="61" xfId="0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horizontal="center" vertical="center"/>
    </xf>
    <xf numFmtId="0" fontId="1" fillId="8" borderId="50" xfId="0" applyFont="1" applyFill="1" applyBorder="1" applyAlignment="1">
      <alignment horizontal="center" vertical="center"/>
    </xf>
    <xf numFmtId="0" fontId="17" fillId="9" borderId="22" xfId="0" applyFont="1" applyFill="1" applyBorder="1" applyAlignment="1">
      <alignment horizontal="center" vertical="center"/>
    </xf>
    <xf numFmtId="0" fontId="17" fillId="9" borderId="67" xfId="0" applyFont="1" applyFill="1" applyBorder="1" applyAlignment="1">
      <alignment horizontal="center" vertical="center"/>
    </xf>
    <xf numFmtId="0" fontId="17" fillId="9" borderId="50" xfId="0" applyFont="1" applyFill="1" applyBorder="1" applyAlignment="1">
      <alignment horizontal="center" vertical="center"/>
    </xf>
    <xf numFmtId="0" fontId="17" fillId="9" borderId="61" xfId="0" applyFont="1" applyFill="1" applyBorder="1" applyAlignment="1">
      <alignment horizontal="center" vertical="center"/>
    </xf>
    <xf numFmtId="0" fontId="17" fillId="9" borderId="48" xfId="0" applyFont="1" applyFill="1" applyBorder="1" applyAlignment="1">
      <alignment horizontal="center" vertical="center"/>
    </xf>
    <xf numFmtId="0" fontId="24" fillId="10" borderId="22" xfId="0" applyFont="1" applyFill="1" applyBorder="1" applyAlignment="1">
      <alignment horizontal="center" vertical="center"/>
    </xf>
    <xf numFmtId="0" fontId="24" fillId="10" borderId="50" xfId="0" applyFont="1" applyFill="1" applyBorder="1" applyAlignment="1">
      <alignment horizontal="center" vertical="center"/>
    </xf>
    <xf numFmtId="0" fontId="24" fillId="10" borderId="48" xfId="0" applyFont="1" applyFill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 shrinkToFit="1"/>
    </xf>
    <xf numFmtId="49" fontId="5" fillId="0" borderId="34" xfId="0" applyNumberFormat="1" applyFont="1" applyBorder="1" applyAlignment="1">
      <alignment horizontal="center" vertical="center" shrinkToFit="1"/>
    </xf>
    <xf numFmtId="49" fontId="5" fillId="0" borderId="53" xfId="0" applyNumberFormat="1" applyFont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7" fillId="3" borderId="50" xfId="0" applyFont="1" applyFill="1" applyBorder="1" applyAlignment="1">
      <alignment horizontal="center" vertical="center"/>
    </xf>
    <xf numFmtId="0" fontId="17" fillId="3" borderId="61" xfId="0" applyFont="1" applyFill="1" applyBorder="1" applyAlignment="1">
      <alignment horizontal="center" vertical="center"/>
    </xf>
    <xf numFmtId="0" fontId="17" fillId="3" borderId="48" xfId="0" applyFont="1" applyFill="1" applyBorder="1" applyAlignment="1">
      <alignment horizontal="center" vertical="center"/>
    </xf>
    <xf numFmtId="0" fontId="22" fillId="9" borderId="22" xfId="0" applyFont="1" applyFill="1" applyBorder="1" applyAlignment="1">
      <alignment horizontal="center" vertical="center"/>
    </xf>
    <xf numFmtId="0" fontId="22" fillId="9" borderId="50" xfId="0" applyFont="1" applyFill="1" applyBorder="1" applyAlignment="1">
      <alignment horizontal="center" vertical="center"/>
    </xf>
    <xf numFmtId="0" fontId="22" fillId="9" borderId="48" xfId="0" applyFont="1" applyFill="1" applyBorder="1" applyAlignment="1">
      <alignment horizontal="center" vertical="center"/>
    </xf>
    <xf numFmtId="0" fontId="10" fillId="10" borderId="22" xfId="0" applyFont="1" applyFill="1" applyBorder="1" applyAlignment="1">
      <alignment horizontal="center" vertical="center"/>
    </xf>
    <xf numFmtId="0" fontId="10" fillId="10" borderId="50" xfId="0" applyFont="1" applyFill="1" applyBorder="1" applyAlignment="1">
      <alignment horizontal="center" vertical="center"/>
    </xf>
    <xf numFmtId="0" fontId="10" fillId="10" borderId="48" xfId="0" applyFont="1" applyFill="1" applyBorder="1" applyAlignment="1">
      <alignment horizontal="center" vertical="center"/>
    </xf>
    <xf numFmtId="0" fontId="27" fillId="10" borderId="47" xfId="0" applyFont="1" applyFill="1" applyBorder="1" applyAlignment="1">
      <alignment horizontal="center" vertical="center"/>
    </xf>
    <xf numFmtId="0" fontId="27" fillId="10" borderId="67" xfId="0" applyFont="1" applyFill="1" applyBorder="1" applyAlignment="1">
      <alignment horizontal="center" vertical="center"/>
    </xf>
    <xf numFmtId="0" fontId="27" fillId="10" borderId="68" xfId="0" applyFont="1" applyFill="1" applyBorder="1" applyAlignment="1">
      <alignment horizontal="center" vertical="center"/>
    </xf>
    <xf numFmtId="0" fontId="17" fillId="4" borderId="47" xfId="0" applyFont="1" applyFill="1" applyBorder="1" applyAlignment="1">
      <alignment horizontal="center" vertical="center"/>
    </xf>
    <xf numFmtId="0" fontId="17" fillId="4" borderId="67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/>
    </xf>
    <xf numFmtId="0" fontId="17" fillId="4" borderId="68" xfId="0" applyFont="1" applyFill="1" applyBorder="1" applyAlignment="1">
      <alignment horizontal="center" vertical="center"/>
    </xf>
    <xf numFmtId="0" fontId="24" fillId="4" borderId="47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1" fillId="7" borderId="63" xfId="0" applyFont="1" applyFill="1" applyBorder="1" applyAlignment="1">
      <alignment horizontal="center" vertical="center"/>
    </xf>
    <xf numFmtId="0" fontId="24" fillId="4" borderId="22" xfId="0" applyFont="1" applyFill="1" applyBorder="1" applyAlignment="1">
      <alignment horizontal="center"/>
    </xf>
    <xf numFmtId="0" fontId="24" fillId="4" borderId="50" xfId="0" applyFont="1" applyFill="1" applyBorder="1" applyAlignment="1">
      <alignment horizontal="center"/>
    </xf>
    <xf numFmtId="0" fontId="24" fillId="4" borderId="67" xfId="0" applyFont="1" applyFill="1" applyBorder="1" applyAlignment="1">
      <alignment horizontal="center"/>
    </xf>
    <xf numFmtId="0" fontId="24" fillId="4" borderId="48" xfId="0" applyFont="1" applyFill="1" applyBorder="1" applyAlignment="1">
      <alignment horizontal="center"/>
    </xf>
    <xf numFmtId="0" fontId="1" fillId="7" borderId="48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67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/>
    </xf>
    <xf numFmtId="0" fontId="17" fillId="4" borderId="50" xfId="0" applyFont="1" applyFill="1" applyBorder="1" applyAlignment="1">
      <alignment horizontal="center"/>
    </xf>
    <xf numFmtId="0" fontId="17" fillId="4" borderId="48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6" fillId="11" borderId="18" xfId="0" applyFont="1" applyFill="1" applyBorder="1" applyAlignment="1">
      <alignment vertical="center"/>
    </xf>
    <xf numFmtId="0" fontId="6" fillId="11" borderId="16" xfId="0" applyFont="1" applyFill="1" applyBorder="1"/>
    <xf numFmtId="0" fontId="6" fillId="11" borderId="31" xfId="0" applyFont="1" applyFill="1" applyBorder="1" applyAlignment="1">
      <alignment vertical="center" wrapText="1"/>
    </xf>
    <xf numFmtId="0" fontId="6" fillId="11" borderId="31" xfId="0" applyFont="1" applyFill="1" applyBorder="1"/>
    <xf numFmtId="0" fontId="21" fillId="11" borderId="18" xfId="0" applyFont="1" applyFill="1" applyBorder="1"/>
    <xf numFmtId="0" fontId="6" fillId="11" borderId="18" xfId="0" applyFont="1" applyFill="1" applyBorder="1"/>
    <xf numFmtId="0" fontId="21" fillId="11" borderId="31" xfId="0" applyFont="1" applyFill="1" applyBorder="1"/>
    <xf numFmtId="0" fontId="6" fillId="11" borderId="18" xfId="0" applyFont="1" applyFill="1" applyBorder="1" applyAlignment="1">
      <alignment vertical="center" wrapText="1"/>
    </xf>
    <xf numFmtId="0" fontId="6" fillId="11" borderId="16" xfId="0" applyFont="1" applyFill="1" applyBorder="1" applyAlignment="1">
      <alignment vertical="center" wrapText="1"/>
    </xf>
    <xf numFmtId="0" fontId="21" fillId="11" borderId="17" xfId="0" applyFont="1" applyFill="1" applyBorder="1"/>
    <xf numFmtId="0" fontId="6" fillId="11" borderId="29" xfId="0" applyFont="1" applyFill="1" applyBorder="1" applyAlignment="1">
      <alignment horizontal="left" vertical="center"/>
    </xf>
    <xf numFmtId="0" fontId="21" fillId="11" borderId="43" xfId="0" applyFont="1" applyFill="1" applyBorder="1" applyAlignment="1">
      <alignment vertical="center" wrapText="1"/>
    </xf>
    <xf numFmtId="0" fontId="21" fillId="11" borderId="64" xfId="0" applyFont="1" applyFill="1" applyBorder="1" applyAlignment="1">
      <alignment vertical="center"/>
    </xf>
    <xf numFmtId="0" fontId="6" fillId="11" borderId="14" xfId="0" applyFont="1" applyFill="1" applyBorder="1" applyAlignment="1">
      <alignment horizontal="center" vertical="center"/>
    </xf>
    <xf numFmtId="0" fontId="21" fillId="11" borderId="11" xfId="0" applyFont="1" applyFill="1" applyBorder="1" applyAlignment="1">
      <alignment horizontal="center" vertical="center"/>
    </xf>
  </cellXfs>
  <cellStyles count="3">
    <cellStyle name="Jó" xfId="1" builtinId="26"/>
    <cellStyle name="Normál" xfId="0" builtinId="0"/>
    <cellStyle name="Normál 2" xfId="2"/>
  </cellStyles>
  <dxfs count="0"/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69"/>
  <sheetViews>
    <sheetView tabSelected="1" zoomScale="70" zoomScaleNormal="70" zoomScaleSheetLayoutView="75" workbookViewId="0">
      <selection sqref="A1:AD1"/>
    </sheetView>
  </sheetViews>
  <sheetFormatPr defaultRowHeight="12.75" x14ac:dyDescent="0.2"/>
  <cols>
    <col min="1" max="1" width="20.140625" style="33" customWidth="1"/>
    <col min="2" max="3" width="69.28515625" style="17" customWidth="1"/>
    <col min="4" max="4" width="20.85546875" style="29" bestFit="1" customWidth="1"/>
    <col min="5" max="5" width="5.5703125" style="18" customWidth="1"/>
    <col min="6" max="6" width="5.140625" style="18" customWidth="1"/>
    <col min="7" max="7" width="5.28515625" style="18" bestFit="1" customWidth="1"/>
    <col min="8" max="8" width="5.140625" style="18" customWidth="1"/>
    <col min="9" max="9" width="5.85546875" style="18" customWidth="1"/>
    <col min="10" max="10" width="3.42578125" style="18" bestFit="1" customWidth="1"/>
    <col min="11" max="11" width="5.28515625" style="18" bestFit="1" customWidth="1"/>
    <col min="12" max="12" width="5.140625" style="18" customWidth="1"/>
    <col min="13" max="13" width="4.7109375" style="18" customWidth="1"/>
    <col min="14" max="14" width="3.28515625" style="18" customWidth="1"/>
    <col min="15" max="15" width="5.28515625" style="18" bestFit="1" customWidth="1"/>
    <col min="16" max="16" width="5.140625" style="18" customWidth="1"/>
    <col min="17" max="17" width="4.28515625" style="18" customWidth="1"/>
    <col min="18" max="18" width="3.28515625" style="18" customWidth="1"/>
    <col min="19" max="19" width="5.28515625" style="18" bestFit="1" customWidth="1"/>
    <col min="20" max="20" width="5.140625" style="18" customWidth="1"/>
    <col min="21" max="21" width="5.28515625" style="18" bestFit="1" customWidth="1"/>
    <col min="22" max="22" width="3.28515625" style="18" customWidth="1"/>
    <col min="23" max="23" width="5.28515625" style="18" bestFit="1" customWidth="1"/>
    <col min="24" max="24" width="5.140625" style="18" customWidth="1"/>
    <col min="25" max="25" width="4.5703125" style="18" customWidth="1"/>
    <col min="26" max="26" width="3.42578125" style="18" bestFit="1" customWidth="1"/>
    <col min="27" max="27" width="5.28515625" style="18" bestFit="1" customWidth="1"/>
    <col min="28" max="28" width="5.140625" style="18" customWidth="1"/>
    <col min="29" max="29" width="48.140625" style="51" customWidth="1"/>
    <col min="30" max="30" width="36.28515625" style="8" customWidth="1"/>
    <col min="31" max="16384" width="9.140625" style="8"/>
  </cols>
  <sheetData>
    <row r="1" spans="1:36" ht="18" x14ac:dyDescent="0.2">
      <c r="A1" s="527" t="s">
        <v>0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  <c r="T1" s="527"/>
      <c r="U1" s="527"/>
      <c r="V1" s="527"/>
      <c r="W1" s="527"/>
      <c r="X1" s="527"/>
      <c r="Y1" s="527"/>
      <c r="Z1" s="527"/>
      <c r="AA1" s="527"/>
      <c r="AB1" s="527"/>
      <c r="AC1" s="527"/>
      <c r="AD1" s="527"/>
    </row>
    <row r="2" spans="1:36" s="123" customFormat="1" ht="18" x14ac:dyDescent="0.2">
      <c r="A2" s="527" t="s">
        <v>24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7"/>
      <c r="R2" s="527"/>
      <c r="S2" s="527"/>
      <c r="T2" s="527"/>
      <c r="U2" s="527"/>
      <c r="V2" s="527"/>
      <c r="W2" s="527"/>
      <c r="X2" s="527"/>
      <c r="Y2" s="527"/>
      <c r="Z2" s="527"/>
      <c r="AA2" s="527"/>
      <c r="AB2" s="527"/>
      <c r="AC2" s="527"/>
      <c r="AD2" s="527"/>
    </row>
    <row r="3" spans="1:36" s="123" customFormat="1" ht="15.75" x14ac:dyDescent="0.2">
      <c r="A3" s="528" t="s">
        <v>119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528"/>
      <c r="R3" s="528"/>
      <c r="S3" s="528"/>
      <c r="T3" s="528"/>
      <c r="U3" s="528"/>
      <c r="V3" s="528"/>
      <c r="W3" s="528"/>
      <c r="X3" s="528"/>
      <c r="Y3" s="528"/>
      <c r="Z3" s="528"/>
      <c r="AA3" s="528"/>
      <c r="AB3" s="528"/>
      <c r="AC3" s="528"/>
      <c r="AD3" s="528"/>
    </row>
    <row r="4" spans="1:36" s="124" customFormat="1" ht="15" x14ac:dyDescent="0.2">
      <c r="A4" s="529" t="s">
        <v>1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  <c r="T4" s="529"/>
      <c r="U4" s="529"/>
      <c r="V4" s="529"/>
      <c r="W4" s="529"/>
      <c r="X4" s="529"/>
      <c r="Y4" s="529"/>
      <c r="Z4" s="529"/>
      <c r="AA4" s="529"/>
      <c r="AB4" s="529"/>
      <c r="AC4" s="529"/>
      <c r="AD4" s="529"/>
    </row>
    <row r="5" spans="1:36" ht="14.25" x14ac:dyDescent="0.2">
      <c r="A5" s="530" t="s">
        <v>154</v>
      </c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  <c r="S5" s="530"/>
      <c r="T5" s="530"/>
      <c r="U5" s="530"/>
      <c r="V5" s="530"/>
      <c r="W5" s="530"/>
      <c r="X5" s="530"/>
      <c r="Y5" s="530"/>
      <c r="Z5" s="530"/>
      <c r="AA5" s="530"/>
      <c r="AB5" s="530"/>
      <c r="AC5" s="530"/>
      <c r="AD5" s="530"/>
    </row>
    <row r="7" spans="1:36" ht="13.5" thickBot="1" x14ac:dyDescent="0.25">
      <c r="E7" s="27"/>
      <c r="F7" s="27"/>
      <c r="G7" s="27"/>
      <c r="H7" s="27"/>
      <c r="I7" s="138"/>
      <c r="J7" s="138"/>
      <c r="K7" s="27"/>
      <c r="L7" s="27"/>
    </row>
    <row r="8" spans="1:36" ht="15" thickBot="1" x14ac:dyDescent="0.25">
      <c r="A8" s="10"/>
      <c r="B8" s="126" t="s">
        <v>18</v>
      </c>
      <c r="C8" s="126"/>
      <c r="D8" s="128" t="s">
        <v>74</v>
      </c>
      <c r="E8" s="306"/>
      <c r="F8" s="307"/>
      <c r="G8" s="122"/>
      <c r="H8" s="121"/>
      <c r="I8" s="122"/>
      <c r="J8" s="122"/>
      <c r="K8" s="121"/>
      <c r="L8" s="121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52"/>
      <c r="AD8" s="10"/>
      <c r="AE8" s="10"/>
      <c r="AF8" s="10"/>
      <c r="AG8" s="10"/>
      <c r="AH8" s="10"/>
      <c r="AI8" s="10"/>
      <c r="AJ8" s="10"/>
    </row>
    <row r="9" spans="1:36" ht="14.25" x14ac:dyDescent="0.2">
      <c r="A9" s="10"/>
      <c r="B9" s="125" t="s">
        <v>137</v>
      </c>
      <c r="C9" s="433"/>
      <c r="D9" s="127">
        <f>D44</f>
        <v>22</v>
      </c>
      <c r="E9" s="257"/>
      <c r="F9" s="257"/>
      <c r="G9" s="122"/>
      <c r="H9" s="121"/>
      <c r="I9" s="27"/>
      <c r="J9" s="27"/>
      <c r="K9" s="121"/>
      <c r="L9" s="121"/>
      <c r="M9" s="271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52"/>
      <c r="AD9" s="10"/>
      <c r="AE9" s="10"/>
      <c r="AF9" s="10"/>
      <c r="AG9" s="10"/>
      <c r="AH9" s="10"/>
      <c r="AI9" s="10"/>
      <c r="AJ9" s="10"/>
    </row>
    <row r="10" spans="1:36" ht="14.25" x14ac:dyDescent="0.2">
      <c r="A10" s="10"/>
      <c r="B10" s="88" t="s">
        <v>138</v>
      </c>
      <c r="C10" s="434"/>
      <c r="D10" s="89">
        <f>SUM(D55)</f>
        <v>37</v>
      </c>
      <c r="E10" s="257"/>
      <c r="F10" s="257"/>
      <c r="G10" s="122"/>
      <c r="H10" s="121"/>
      <c r="I10" s="27"/>
      <c r="J10" s="27"/>
      <c r="K10" s="121"/>
      <c r="L10" s="121"/>
      <c r="M10" s="271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52"/>
      <c r="AD10" s="10"/>
      <c r="AE10" s="10"/>
      <c r="AF10" s="10"/>
      <c r="AG10" s="10"/>
      <c r="AH10" s="10"/>
      <c r="AI10" s="10"/>
      <c r="AJ10" s="10"/>
    </row>
    <row r="11" spans="1:36" ht="14.25" x14ac:dyDescent="0.2">
      <c r="A11" s="10"/>
      <c r="B11" s="88" t="s">
        <v>139</v>
      </c>
      <c r="C11" s="434"/>
      <c r="D11" s="89">
        <f>SUM(D102)</f>
        <v>63</v>
      </c>
      <c r="E11" s="257"/>
      <c r="F11" s="257"/>
      <c r="G11" s="122"/>
      <c r="H11" s="121"/>
      <c r="I11" s="27"/>
      <c r="J11" s="27"/>
      <c r="K11" s="121"/>
      <c r="L11" s="121"/>
      <c r="N11" s="265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52"/>
      <c r="AD11" s="10"/>
      <c r="AE11" s="10"/>
      <c r="AF11" s="10"/>
      <c r="AG11" s="10"/>
      <c r="AH11" s="10"/>
      <c r="AI11" s="10"/>
      <c r="AJ11" s="10"/>
    </row>
    <row r="12" spans="1:36" ht="14.25" x14ac:dyDescent="0.2">
      <c r="A12" s="10"/>
      <c r="B12" s="88" t="s">
        <v>140</v>
      </c>
      <c r="C12" s="434"/>
      <c r="D12" s="89">
        <f>D118</f>
        <v>31</v>
      </c>
      <c r="E12" s="257"/>
      <c r="F12" s="257"/>
      <c r="G12" s="122"/>
      <c r="H12" s="121"/>
      <c r="I12" s="27"/>
      <c r="J12" s="27"/>
      <c r="K12" s="121"/>
      <c r="L12" s="121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52"/>
      <c r="AD12" s="10"/>
      <c r="AE12" s="10"/>
      <c r="AF12" s="10"/>
      <c r="AG12" s="10"/>
      <c r="AH12" s="10"/>
      <c r="AI12" s="10"/>
      <c r="AJ12" s="10"/>
    </row>
    <row r="13" spans="1:36" ht="14.25" x14ac:dyDescent="0.2">
      <c r="A13" s="10"/>
      <c r="B13" s="73" t="s">
        <v>70</v>
      </c>
      <c r="C13" s="435"/>
      <c r="D13" s="89">
        <f>D132</f>
        <v>12</v>
      </c>
      <c r="E13" s="27"/>
      <c r="F13" s="27"/>
      <c r="G13" s="121"/>
      <c r="H13" s="121"/>
      <c r="I13" s="27"/>
      <c r="J13" s="121"/>
      <c r="K13" s="121"/>
      <c r="L13" s="121"/>
      <c r="M13" s="271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52"/>
      <c r="AD13" s="10"/>
      <c r="AE13" s="10"/>
      <c r="AF13" s="10"/>
      <c r="AG13" s="10"/>
      <c r="AH13" s="10"/>
      <c r="AI13" s="10"/>
      <c r="AJ13" s="10"/>
    </row>
    <row r="14" spans="1:36" ht="14.25" x14ac:dyDescent="0.2">
      <c r="A14" s="10"/>
      <c r="B14" s="73" t="s">
        <v>16</v>
      </c>
      <c r="C14" s="435"/>
      <c r="D14" s="89">
        <f>D142</f>
        <v>10</v>
      </c>
      <c r="E14" s="27"/>
      <c r="F14" s="27"/>
      <c r="G14" s="121"/>
      <c r="H14" s="121"/>
      <c r="I14" s="27"/>
      <c r="J14" s="121"/>
      <c r="K14" s="121"/>
      <c r="L14" s="121"/>
      <c r="M14" s="271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52"/>
      <c r="AD14" s="10"/>
      <c r="AE14" s="10"/>
      <c r="AF14" s="10"/>
      <c r="AG14" s="10"/>
      <c r="AH14" s="10"/>
      <c r="AI14" s="10"/>
      <c r="AJ14" s="10"/>
    </row>
    <row r="15" spans="1:36" ht="15" thickBot="1" x14ac:dyDescent="0.25">
      <c r="A15" s="10"/>
      <c r="B15" s="73" t="s">
        <v>23</v>
      </c>
      <c r="C15" s="435"/>
      <c r="D15" s="89">
        <f>D145</f>
        <v>5</v>
      </c>
      <c r="E15" s="27"/>
      <c r="F15" s="257"/>
      <c r="G15" s="120"/>
      <c r="H15" s="121"/>
      <c r="I15" s="27"/>
      <c r="J15" s="257"/>
      <c r="K15" s="121"/>
      <c r="L15" s="121"/>
      <c r="M15" s="271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52"/>
      <c r="AD15" s="10"/>
      <c r="AE15" s="10"/>
      <c r="AF15" s="10"/>
      <c r="AG15" s="10"/>
      <c r="AH15" s="10"/>
      <c r="AI15" s="10"/>
      <c r="AJ15" s="10"/>
    </row>
    <row r="16" spans="1:36" ht="13.5" thickBot="1" x14ac:dyDescent="0.25">
      <c r="A16" s="17"/>
      <c r="B16" s="16" t="s">
        <v>75</v>
      </c>
      <c r="C16" s="436"/>
      <c r="D16" s="90">
        <f>SUM(D9:D11,D12:D15)</f>
        <v>180</v>
      </c>
      <c r="E16" s="17"/>
      <c r="F16" s="17"/>
      <c r="G16" s="17"/>
      <c r="H16" s="17"/>
      <c r="I16" s="225"/>
      <c r="J16" s="225"/>
      <c r="K16" s="225"/>
      <c r="L16" s="225"/>
      <c r="M16" s="225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D16" s="17"/>
      <c r="AE16" s="17"/>
      <c r="AF16" s="17"/>
      <c r="AG16" s="17"/>
      <c r="AH16" s="17"/>
      <c r="AI16" s="17"/>
      <c r="AJ16" s="33"/>
    </row>
    <row r="19" spans="1:30" ht="13.5" thickBot="1" x14ac:dyDescent="0.25"/>
    <row r="20" spans="1:30" s="1" customFormat="1" x14ac:dyDescent="0.2">
      <c r="A20" s="140" t="s">
        <v>12</v>
      </c>
      <c r="B20" s="140" t="s">
        <v>2</v>
      </c>
      <c r="C20" s="426"/>
      <c r="D20" s="489" t="s">
        <v>15</v>
      </c>
      <c r="E20" s="492" t="s">
        <v>3</v>
      </c>
      <c r="F20" s="493"/>
      <c r="G20" s="493"/>
      <c r="H20" s="494"/>
      <c r="I20" s="492" t="s">
        <v>7</v>
      </c>
      <c r="J20" s="493"/>
      <c r="K20" s="493"/>
      <c r="L20" s="494"/>
      <c r="M20" s="492" t="s">
        <v>8</v>
      </c>
      <c r="N20" s="493"/>
      <c r="O20" s="493"/>
      <c r="P20" s="494"/>
      <c r="Q20" s="492" t="s">
        <v>9</v>
      </c>
      <c r="R20" s="493"/>
      <c r="S20" s="493"/>
      <c r="T20" s="494"/>
      <c r="U20" s="492" t="s">
        <v>10</v>
      </c>
      <c r="V20" s="493"/>
      <c r="W20" s="493"/>
      <c r="X20" s="494"/>
      <c r="Y20" s="492" t="s">
        <v>11</v>
      </c>
      <c r="Z20" s="493"/>
      <c r="AA20" s="493"/>
      <c r="AB20" s="494"/>
      <c r="AC20" s="471" t="s">
        <v>13</v>
      </c>
      <c r="AD20" s="531" t="s">
        <v>81</v>
      </c>
    </row>
    <row r="21" spans="1:30" s="1" customFormat="1" x14ac:dyDescent="0.2">
      <c r="A21" s="141"/>
      <c r="B21" s="141"/>
      <c r="C21" s="427"/>
      <c r="D21" s="490"/>
      <c r="E21" s="474" t="s">
        <v>14</v>
      </c>
      <c r="F21" s="475"/>
      <c r="G21" s="11" t="s">
        <v>78</v>
      </c>
      <c r="H21" s="12" t="s">
        <v>6</v>
      </c>
      <c r="I21" s="474" t="s">
        <v>14</v>
      </c>
      <c r="J21" s="475"/>
      <c r="K21" s="11" t="s">
        <v>78</v>
      </c>
      <c r="L21" s="12" t="s">
        <v>6</v>
      </c>
      <c r="M21" s="474" t="s">
        <v>14</v>
      </c>
      <c r="N21" s="475"/>
      <c r="O21" s="11" t="s">
        <v>78</v>
      </c>
      <c r="P21" s="12" t="s">
        <v>6</v>
      </c>
      <c r="Q21" s="474" t="s">
        <v>14</v>
      </c>
      <c r="R21" s="475"/>
      <c r="S21" s="11" t="s">
        <v>78</v>
      </c>
      <c r="T21" s="12" t="s">
        <v>6</v>
      </c>
      <c r="U21" s="474" t="s">
        <v>14</v>
      </c>
      <c r="V21" s="475"/>
      <c r="W21" s="11" t="s">
        <v>78</v>
      </c>
      <c r="X21" s="12" t="s">
        <v>6</v>
      </c>
      <c r="Y21" s="474" t="s">
        <v>14</v>
      </c>
      <c r="Z21" s="475"/>
      <c r="AA21" s="11" t="s">
        <v>78</v>
      </c>
      <c r="AB21" s="12" t="s">
        <v>6</v>
      </c>
      <c r="AC21" s="472"/>
      <c r="AD21" s="532"/>
    </row>
    <row r="22" spans="1:30" s="1" customFormat="1" ht="13.5" thickBot="1" x14ac:dyDescent="0.25">
      <c r="A22" s="142"/>
      <c r="B22" s="142"/>
      <c r="C22" s="428"/>
      <c r="D22" s="491"/>
      <c r="E22" s="13" t="s">
        <v>4</v>
      </c>
      <c r="F22" s="14" t="s">
        <v>5</v>
      </c>
      <c r="G22" s="14"/>
      <c r="H22" s="15"/>
      <c r="I22" s="14" t="s">
        <v>4</v>
      </c>
      <c r="J22" s="14" t="s">
        <v>5</v>
      </c>
      <c r="K22" s="14"/>
      <c r="L22" s="15"/>
      <c r="M22" s="14" t="s">
        <v>4</v>
      </c>
      <c r="N22" s="14" t="s">
        <v>5</v>
      </c>
      <c r="O22" s="14"/>
      <c r="P22" s="15"/>
      <c r="Q22" s="14" t="s">
        <v>4</v>
      </c>
      <c r="R22" s="14" t="s">
        <v>5</v>
      </c>
      <c r="S22" s="14"/>
      <c r="T22" s="15"/>
      <c r="U22" s="14" t="s">
        <v>4</v>
      </c>
      <c r="V22" s="14" t="s">
        <v>5</v>
      </c>
      <c r="W22" s="14"/>
      <c r="X22" s="15"/>
      <c r="Y22" s="14" t="s">
        <v>4</v>
      </c>
      <c r="Z22" s="14" t="s">
        <v>5</v>
      </c>
      <c r="AA22" s="14"/>
      <c r="AB22" s="15"/>
      <c r="AC22" s="473"/>
      <c r="AD22" s="533"/>
    </row>
    <row r="23" spans="1:30" s="251" customFormat="1" ht="21" thickBot="1" x14ac:dyDescent="0.35">
      <c r="A23" s="495" t="s">
        <v>80</v>
      </c>
      <c r="B23" s="496"/>
      <c r="C23" s="496"/>
      <c r="D23" s="496"/>
      <c r="E23" s="496"/>
      <c r="F23" s="496"/>
      <c r="G23" s="496"/>
      <c r="H23" s="496"/>
      <c r="I23" s="496"/>
      <c r="J23" s="496"/>
      <c r="K23" s="496"/>
      <c r="L23" s="496"/>
      <c r="M23" s="496"/>
      <c r="N23" s="496"/>
      <c r="O23" s="496"/>
      <c r="P23" s="496"/>
      <c r="Q23" s="496"/>
      <c r="R23" s="496"/>
      <c r="S23" s="496"/>
      <c r="T23" s="496"/>
      <c r="U23" s="496"/>
      <c r="V23" s="496"/>
      <c r="W23" s="496"/>
      <c r="X23" s="496"/>
      <c r="Y23" s="496"/>
      <c r="Z23" s="496"/>
      <c r="AA23" s="496"/>
      <c r="AB23" s="496"/>
      <c r="AC23" s="496"/>
      <c r="AD23" s="498"/>
    </row>
    <row r="24" spans="1:30" s="251" customFormat="1" ht="21" customHeight="1" thickBot="1" x14ac:dyDescent="0.35">
      <c r="A24" s="508" t="s">
        <v>20</v>
      </c>
      <c r="B24" s="509"/>
      <c r="C24" s="509"/>
      <c r="D24" s="509"/>
      <c r="E24" s="509"/>
      <c r="F24" s="509"/>
      <c r="G24" s="509"/>
      <c r="H24" s="509"/>
      <c r="I24" s="510"/>
      <c r="J24" s="510"/>
      <c r="K24" s="510"/>
      <c r="L24" s="510"/>
      <c r="M24" s="509"/>
      <c r="N24" s="509"/>
      <c r="O24" s="509"/>
      <c r="P24" s="509"/>
      <c r="Q24" s="510"/>
      <c r="R24" s="510"/>
      <c r="S24" s="510"/>
      <c r="T24" s="510"/>
      <c r="U24" s="509"/>
      <c r="V24" s="509"/>
      <c r="W24" s="509"/>
      <c r="X24" s="509"/>
      <c r="Y24" s="510"/>
      <c r="Z24" s="510"/>
      <c r="AA24" s="510"/>
      <c r="AB24" s="510"/>
      <c r="AC24" s="509"/>
      <c r="AD24" s="511"/>
    </row>
    <row r="25" spans="1:30" s="253" customFormat="1" ht="17.25" customHeight="1" thickBot="1" x14ac:dyDescent="0.3">
      <c r="A25" s="515" t="s">
        <v>218</v>
      </c>
      <c r="B25" s="516"/>
      <c r="C25" s="516"/>
      <c r="D25" s="516"/>
      <c r="E25" s="517"/>
      <c r="F25" s="517"/>
      <c r="G25" s="517"/>
      <c r="H25" s="517"/>
      <c r="I25" s="517"/>
      <c r="J25" s="517"/>
      <c r="K25" s="517"/>
      <c r="L25" s="517"/>
      <c r="M25" s="516"/>
      <c r="N25" s="516"/>
      <c r="O25" s="516"/>
      <c r="P25" s="516"/>
      <c r="Q25" s="516"/>
      <c r="R25" s="516"/>
      <c r="S25" s="516"/>
      <c r="T25" s="516"/>
      <c r="U25" s="516"/>
      <c r="V25" s="516"/>
      <c r="W25" s="516"/>
      <c r="X25" s="516"/>
      <c r="Y25" s="516"/>
      <c r="Z25" s="516"/>
      <c r="AA25" s="516"/>
      <c r="AB25" s="516"/>
      <c r="AC25" s="516"/>
      <c r="AD25" s="518"/>
    </row>
    <row r="26" spans="1:30" s="7" customFormat="1" ht="15.75" thickBot="1" x14ac:dyDescent="0.25">
      <c r="A26" s="449" t="s">
        <v>149</v>
      </c>
      <c r="B26" s="450"/>
      <c r="C26" s="450"/>
      <c r="D26" s="450"/>
      <c r="E26" s="450"/>
      <c r="F26" s="450"/>
      <c r="G26" s="450"/>
      <c r="H26" s="450"/>
      <c r="I26" s="469"/>
      <c r="J26" s="469"/>
      <c r="K26" s="469"/>
      <c r="L26" s="469"/>
      <c r="M26" s="450"/>
      <c r="N26" s="450"/>
      <c r="O26" s="450"/>
      <c r="P26" s="450"/>
      <c r="Q26" s="469"/>
      <c r="R26" s="469"/>
      <c r="S26" s="469"/>
      <c r="T26" s="469"/>
      <c r="U26" s="450"/>
      <c r="V26" s="450"/>
      <c r="W26" s="450"/>
      <c r="X26" s="450"/>
      <c r="Y26" s="469"/>
      <c r="Z26" s="469"/>
      <c r="AA26" s="469"/>
      <c r="AB26" s="469"/>
      <c r="AC26" s="450"/>
      <c r="AD26" s="451"/>
    </row>
    <row r="27" spans="1:30" s="7" customFormat="1" ht="14.1" customHeight="1" x14ac:dyDescent="0.2">
      <c r="A27" s="39" t="s">
        <v>338</v>
      </c>
      <c r="B27" s="380" t="s">
        <v>211</v>
      </c>
      <c r="C27" s="195" t="s">
        <v>329</v>
      </c>
      <c r="D27" s="266"/>
      <c r="E27" s="2">
        <v>1</v>
      </c>
      <c r="F27" s="3">
        <v>2</v>
      </c>
      <c r="G27" s="3" t="s">
        <v>77</v>
      </c>
      <c r="H27" s="44">
        <v>4</v>
      </c>
      <c r="I27" s="259"/>
      <c r="J27" s="260"/>
      <c r="K27" s="260"/>
      <c r="L27" s="168"/>
      <c r="M27" s="38"/>
      <c r="N27" s="183"/>
      <c r="O27" s="183"/>
      <c r="P27" s="184"/>
      <c r="Q27" s="182"/>
      <c r="R27" s="183"/>
      <c r="S27" s="183"/>
      <c r="T27" s="184"/>
      <c r="U27" s="182"/>
      <c r="V27" s="183"/>
      <c r="W27" s="183"/>
      <c r="X27" s="184"/>
      <c r="Y27" s="182"/>
      <c r="Z27" s="183"/>
      <c r="AA27" s="183"/>
      <c r="AB27" s="184"/>
      <c r="AC27" s="197" t="s">
        <v>22</v>
      </c>
      <c r="AD27" s="198" t="s">
        <v>210</v>
      </c>
    </row>
    <row r="28" spans="1:30" s="7" customFormat="1" ht="14.1" customHeight="1" x14ac:dyDescent="0.2">
      <c r="A28" s="201" t="s">
        <v>219</v>
      </c>
      <c r="B28" s="270" t="s">
        <v>82</v>
      </c>
      <c r="C28" s="188" t="s">
        <v>330</v>
      </c>
      <c r="D28" s="258"/>
      <c r="E28" s="185">
        <v>0</v>
      </c>
      <c r="F28" s="186">
        <v>4</v>
      </c>
      <c r="G28" s="186" t="s">
        <v>77</v>
      </c>
      <c r="H28" s="187">
        <v>5</v>
      </c>
      <c r="I28" s="185"/>
      <c r="J28" s="186"/>
      <c r="K28" s="186"/>
      <c r="L28" s="187"/>
      <c r="M28" s="109"/>
      <c r="N28" s="192"/>
      <c r="O28" s="192"/>
      <c r="P28" s="189"/>
      <c r="Q28" s="185"/>
      <c r="R28" s="186"/>
      <c r="S28" s="186"/>
      <c r="T28" s="187"/>
      <c r="U28" s="182"/>
      <c r="V28" s="183"/>
      <c r="W28" s="183"/>
      <c r="X28" s="184"/>
      <c r="Y28" s="185"/>
      <c r="Z28" s="186"/>
      <c r="AA28" s="186"/>
      <c r="AB28" s="187"/>
      <c r="AC28" s="339" t="s">
        <v>182</v>
      </c>
      <c r="AD28" s="340" t="s">
        <v>184</v>
      </c>
    </row>
    <row r="29" spans="1:30" s="7" customFormat="1" ht="14.1" customHeight="1" thickBot="1" x14ac:dyDescent="0.25">
      <c r="A29" s="201" t="s">
        <v>220</v>
      </c>
      <c r="B29" s="270" t="s">
        <v>141</v>
      </c>
      <c r="C29" s="188" t="s">
        <v>277</v>
      </c>
      <c r="D29" s="258"/>
      <c r="E29" s="62"/>
      <c r="F29" s="63"/>
      <c r="G29" s="63"/>
      <c r="H29" s="269"/>
      <c r="I29" s="268">
        <v>1</v>
      </c>
      <c r="J29" s="106">
        <v>4</v>
      </c>
      <c r="K29" s="35" t="s">
        <v>77</v>
      </c>
      <c r="L29" s="108">
        <v>5</v>
      </c>
      <c r="M29" s="38"/>
      <c r="N29" s="183"/>
      <c r="O29" s="183"/>
      <c r="P29" s="184"/>
      <c r="Q29" s="185"/>
      <c r="R29" s="186"/>
      <c r="S29" s="186"/>
      <c r="T29" s="187"/>
      <c r="U29" s="182"/>
      <c r="V29" s="183"/>
      <c r="W29" s="183"/>
      <c r="X29" s="184"/>
      <c r="Y29" s="185"/>
      <c r="Z29" s="186"/>
      <c r="AA29" s="186"/>
      <c r="AB29" s="187"/>
      <c r="AC29" s="194" t="s">
        <v>22</v>
      </c>
      <c r="AD29" s="95" t="s">
        <v>185</v>
      </c>
    </row>
    <row r="30" spans="1:30" s="7" customFormat="1" ht="14.1" customHeight="1" thickBot="1" x14ac:dyDescent="0.25">
      <c r="A30" s="452" t="s">
        <v>76</v>
      </c>
      <c r="B30" s="519"/>
      <c r="C30" s="430"/>
      <c r="D30" s="291">
        <f>SUM(H30,L30,P30,T30,X30,AB30)</f>
        <v>14</v>
      </c>
      <c r="E30" s="286">
        <f>SUM(E27:E29)</f>
        <v>1</v>
      </c>
      <c r="F30" s="243">
        <f>SUM(F27:F29)</f>
        <v>6</v>
      </c>
      <c r="G30" s="243"/>
      <c r="H30" s="287">
        <f>SUM(H27:H29)</f>
        <v>9</v>
      </c>
      <c r="I30" s="267">
        <f>SUM(I27:I29)</f>
        <v>1</v>
      </c>
      <c r="J30" s="267">
        <f>SUM(J27:J29)</f>
        <v>4</v>
      </c>
      <c r="K30" s="267"/>
      <c r="L30" s="288">
        <f>SUM(L27:L29)</f>
        <v>5</v>
      </c>
      <c r="M30" s="286">
        <f>SUM(M27:M29)</f>
        <v>0</v>
      </c>
      <c r="N30" s="243">
        <f>SUM(N27:N29)</f>
        <v>0</v>
      </c>
      <c r="O30" s="243"/>
      <c r="P30" s="287">
        <f>SUM(P27:P29)</f>
        <v>0</v>
      </c>
      <c r="Q30" s="243">
        <f>SUM(Q27:Q29)</f>
        <v>0</v>
      </c>
      <c r="R30" s="243">
        <f>SUM(R27:R29)</f>
        <v>0</v>
      </c>
      <c r="S30" s="243"/>
      <c r="T30" s="289">
        <f>SUM(T27:T29)</f>
        <v>0</v>
      </c>
      <c r="U30" s="286">
        <f>SUM(U27:U29)</f>
        <v>0</v>
      </c>
      <c r="V30" s="243">
        <f>SUM(V27:V29)</f>
        <v>0</v>
      </c>
      <c r="W30" s="243"/>
      <c r="X30" s="287">
        <f>SUM(X27:X29)</f>
        <v>0</v>
      </c>
      <c r="Y30" s="243">
        <f>SUM(Y27:Y29)</f>
        <v>0</v>
      </c>
      <c r="Z30" s="243">
        <f>SUM(Z27:Z29)</f>
        <v>0</v>
      </c>
      <c r="AA30" s="243"/>
      <c r="AB30" s="289">
        <f>SUM(AB27:AB29)</f>
        <v>0</v>
      </c>
      <c r="AC30" s="290"/>
      <c r="AD30" s="287"/>
    </row>
    <row r="31" spans="1:30" s="7" customFormat="1" ht="15.75" customHeight="1" thickBot="1" x14ac:dyDescent="0.25">
      <c r="A31" s="520" t="s">
        <v>83</v>
      </c>
      <c r="B31" s="521"/>
      <c r="C31" s="522"/>
      <c r="D31" s="522"/>
      <c r="E31" s="521"/>
      <c r="F31" s="521"/>
      <c r="G31" s="521"/>
      <c r="H31" s="521"/>
      <c r="I31" s="521"/>
      <c r="J31" s="521"/>
      <c r="K31" s="521"/>
      <c r="L31" s="521"/>
      <c r="M31" s="521"/>
      <c r="N31" s="521"/>
      <c r="O31" s="521"/>
      <c r="P31" s="521"/>
      <c r="Q31" s="521"/>
      <c r="R31" s="521"/>
      <c r="S31" s="521"/>
      <c r="T31" s="521"/>
      <c r="U31" s="521"/>
      <c r="V31" s="521"/>
      <c r="W31" s="521"/>
      <c r="X31" s="521"/>
      <c r="Y31" s="521"/>
      <c r="Z31" s="521"/>
      <c r="AA31" s="521"/>
      <c r="AB31" s="521"/>
      <c r="AC31" s="521"/>
      <c r="AD31" s="523"/>
    </row>
    <row r="32" spans="1:30" s="156" customFormat="1" ht="14.1" customHeight="1" thickBot="1" x14ac:dyDescent="0.25">
      <c r="A32" s="147" t="s">
        <v>247</v>
      </c>
      <c r="B32" s="254" t="s">
        <v>84</v>
      </c>
      <c r="C32" s="441" t="s">
        <v>278</v>
      </c>
      <c r="D32" s="423"/>
      <c r="E32" s="148">
        <v>0</v>
      </c>
      <c r="F32" s="349">
        <v>2</v>
      </c>
      <c r="G32" s="350" t="s">
        <v>77</v>
      </c>
      <c r="H32" s="351">
        <v>0</v>
      </c>
      <c r="I32" s="352"/>
      <c r="J32" s="350"/>
      <c r="K32" s="350"/>
      <c r="L32" s="353"/>
      <c r="M32" s="354"/>
      <c r="N32" s="354"/>
      <c r="O32" s="149"/>
      <c r="P32" s="150"/>
      <c r="Q32" s="151"/>
      <c r="R32" s="149"/>
      <c r="S32" s="149"/>
      <c r="T32" s="152"/>
      <c r="U32" s="153"/>
      <c r="V32" s="149"/>
      <c r="W32" s="149"/>
      <c r="X32" s="150"/>
      <c r="Y32" s="151"/>
      <c r="Z32" s="149"/>
      <c r="AA32" s="149"/>
      <c r="AB32" s="152"/>
      <c r="AC32" s="154" t="s">
        <v>146</v>
      </c>
      <c r="AD32" s="155" t="s">
        <v>90</v>
      </c>
    </row>
    <row r="33" spans="1:30" s="156" customFormat="1" ht="14.1" customHeight="1" thickBot="1" x14ac:dyDescent="0.25">
      <c r="A33" s="147" t="s">
        <v>221</v>
      </c>
      <c r="B33" s="254" t="s">
        <v>85</v>
      </c>
      <c r="C33" s="441" t="s">
        <v>279</v>
      </c>
      <c r="D33" s="254"/>
      <c r="E33" s="148">
        <v>0</v>
      </c>
      <c r="F33" s="349">
        <v>2</v>
      </c>
      <c r="G33" s="350" t="s">
        <v>77</v>
      </c>
      <c r="H33" s="351">
        <v>0</v>
      </c>
      <c r="I33" s="352"/>
      <c r="J33" s="350"/>
      <c r="K33" s="350"/>
      <c r="L33" s="353"/>
      <c r="M33" s="354"/>
      <c r="N33" s="354"/>
      <c r="O33" s="149"/>
      <c r="P33" s="150"/>
      <c r="Q33" s="151"/>
      <c r="R33" s="149"/>
      <c r="S33" s="149"/>
      <c r="T33" s="152"/>
      <c r="U33" s="153"/>
      <c r="V33" s="149"/>
      <c r="W33" s="149"/>
      <c r="X33" s="150"/>
      <c r="Y33" s="151"/>
      <c r="Z33" s="149"/>
      <c r="AA33" s="149"/>
      <c r="AB33" s="152"/>
      <c r="AC33" s="154" t="s">
        <v>146</v>
      </c>
      <c r="AD33" s="155" t="s">
        <v>90</v>
      </c>
    </row>
    <row r="34" spans="1:30" s="156" customFormat="1" ht="14.1" customHeight="1" thickBot="1" x14ac:dyDescent="0.25">
      <c r="A34" s="147" t="s">
        <v>222</v>
      </c>
      <c r="B34" s="254" t="s">
        <v>86</v>
      </c>
      <c r="C34" s="441" t="s">
        <v>280</v>
      </c>
      <c r="D34" s="424" t="s">
        <v>85</v>
      </c>
      <c r="E34" s="148"/>
      <c r="F34" s="349"/>
      <c r="G34" s="349"/>
      <c r="H34" s="355"/>
      <c r="I34" s="352">
        <v>0</v>
      </c>
      <c r="J34" s="350">
        <v>2</v>
      </c>
      <c r="K34" s="350" t="s">
        <v>77</v>
      </c>
      <c r="L34" s="353">
        <v>0</v>
      </c>
      <c r="M34" s="354"/>
      <c r="N34" s="354"/>
      <c r="O34" s="149"/>
      <c r="P34" s="150"/>
      <c r="Q34" s="151"/>
      <c r="R34" s="149"/>
      <c r="S34" s="149"/>
      <c r="T34" s="152"/>
      <c r="U34" s="153"/>
      <c r="V34" s="149"/>
      <c r="W34" s="149"/>
      <c r="X34" s="150"/>
      <c r="Y34" s="151"/>
      <c r="Z34" s="149"/>
      <c r="AA34" s="149"/>
      <c r="AB34" s="152"/>
      <c r="AC34" s="154" t="s">
        <v>146</v>
      </c>
      <c r="AD34" s="155" t="s">
        <v>90</v>
      </c>
    </row>
    <row r="35" spans="1:30" s="156" customFormat="1" ht="14.1" customHeight="1" x14ac:dyDescent="0.2">
      <c r="A35" s="147" t="s">
        <v>223</v>
      </c>
      <c r="B35" s="254" t="s">
        <v>87</v>
      </c>
      <c r="C35" s="441" t="s">
        <v>281</v>
      </c>
      <c r="D35" s="424" t="s">
        <v>86</v>
      </c>
      <c r="E35" s="148"/>
      <c r="F35" s="349"/>
      <c r="G35" s="349"/>
      <c r="H35" s="355"/>
      <c r="I35" s="352"/>
      <c r="J35" s="350"/>
      <c r="K35" s="350"/>
      <c r="L35" s="353"/>
      <c r="M35" s="354">
        <v>0</v>
      </c>
      <c r="N35" s="354">
        <v>2</v>
      </c>
      <c r="O35" s="149" t="s">
        <v>77</v>
      </c>
      <c r="P35" s="150">
        <v>0</v>
      </c>
      <c r="Q35" s="151"/>
      <c r="R35" s="149"/>
      <c r="S35" s="149"/>
      <c r="T35" s="152"/>
      <c r="U35" s="153"/>
      <c r="V35" s="149"/>
      <c r="W35" s="149"/>
      <c r="X35" s="150"/>
      <c r="Y35" s="151"/>
      <c r="Z35" s="149"/>
      <c r="AA35" s="149"/>
      <c r="AB35" s="152"/>
      <c r="AC35" s="154" t="s">
        <v>146</v>
      </c>
      <c r="AD35" s="155" t="s">
        <v>90</v>
      </c>
    </row>
    <row r="36" spans="1:30" s="156" customFormat="1" ht="14.1" customHeight="1" thickBot="1" x14ac:dyDescent="0.25">
      <c r="A36" s="147" t="s">
        <v>224</v>
      </c>
      <c r="B36" s="255" t="s">
        <v>88</v>
      </c>
      <c r="C36" s="442" t="s">
        <v>282</v>
      </c>
      <c r="D36" s="425" t="s">
        <v>86</v>
      </c>
      <c r="E36" s="157"/>
      <c r="F36" s="158"/>
      <c r="G36" s="158"/>
      <c r="H36" s="159"/>
      <c r="I36" s="160"/>
      <c r="J36" s="161"/>
      <c r="K36" s="161"/>
      <c r="L36" s="162"/>
      <c r="M36" s="163">
        <v>0</v>
      </c>
      <c r="N36" s="163">
        <v>0</v>
      </c>
      <c r="O36" s="161" t="s">
        <v>89</v>
      </c>
      <c r="P36" s="164">
        <v>0</v>
      </c>
      <c r="Q36" s="160"/>
      <c r="R36" s="161"/>
      <c r="S36" s="161"/>
      <c r="T36" s="162"/>
      <c r="U36" s="163"/>
      <c r="V36" s="161"/>
      <c r="W36" s="161"/>
      <c r="X36" s="164"/>
      <c r="Y36" s="160"/>
      <c r="Z36" s="161"/>
      <c r="AA36" s="161"/>
      <c r="AB36" s="162"/>
      <c r="AC36" s="154" t="s">
        <v>146</v>
      </c>
      <c r="AD36" s="165" t="s">
        <v>90</v>
      </c>
    </row>
    <row r="37" spans="1:30" s="7" customFormat="1" ht="15.75" customHeight="1" thickBot="1" x14ac:dyDescent="0.25">
      <c r="A37" s="449" t="s">
        <v>35</v>
      </c>
      <c r="B37" s="450"/>
      <c r="C37" s="477"/>
      <c r="D37" s="477"/>
      <c r="E37" s="450"/>
      <c r="F37" s="450"/>
      <c r="G37" s="450"/>
      <c r="H37" s="450"/>
      <c r="I37" s="469"/>
      <c r="J37" s="469"/>
      <c r="K37" s="469"/>
      <c r="L37" s="469"/>
      <c r="M37" s="450"/>
      <c r="N37" s="450"/>
      <c r="O37" s="450"/>
      <c r="P37" s="450"/>
      <c r="Q37" s="469"/>
      <c r="R37" s="469"/>
      <c r="S37" s="469"/>
      <c r="T37" s="469"/>
      <c r="U37" s="450"/>
      <c r="V37" s="450"/>
      <c r="W37" s="450"/>
      <c r="X37" s="450"/>
      <c r="Y37" s="469"/>
      <c r="Z37" s="469"/>
      <c r="AA37" s="469"/>
      <c r="AB37" s="469"/>
      <c r="AC37" s="476"/>
      <c r="AD37" s="451"/>
    </row>
    <row r="38" spans="1:30" s="7" customFormat="1" ht="14.1" customHeight="1" x14ac:dyDescent="0.2">
      <c r="A38" s="39" t="s">
        <v>239</v>
      </c>
      <c r="B38" s="256" t="s">
        <v>36</v>
      </c>
      <c r="C38" s="256" t="s">
        <v>36</v>
      </c>
      <c r="D38" s="69"/>
      <c r="E38" s="2" t="s">
        <v>33</v>
      </c>
      <c r="F38" s="3" t="s">
        <v>33</v>
      </c>
      <c r="G38" s="3" t="s">
        <v>33</v>
      </c>
      <c r="H38" s="4" t="s">
        <v>33</v>
      </c>
      <c r="I38" s="2"/>
      <c r="J38" s="3"/>
      <c r="K38" s="3"/>
      <c r="L38" s="44"/>
      <c r="M38" s="2">
        <v>0</v>
      </c>
      <c r="N38" s="3">
        <v>3</v>
      </c>
      <c r="O38" s="183" t="s">
        <v>77</v>
      </c>
      <c r="P38" s="4">
        <v>4</v>
      </c>
      <c r="Q38" s="40"/>
      <c r="R38" s="3"/>
      <c r="S38" s="3"/>
      <c r="T38" s="44"/>
      <c r="U38" s="2"/>
      <c r="V38" s="3"/>
      <c r="W38" s="3"/>
      <c r="X38" s="4"/>
      <c r="Y38" s="40"/>
      <c r="Z38" s="3"/>
      <c r="AA38" s="3"/>
      <c r="AB38" s="44"/>
      <c r="AC38" s="413" t="s">
        <v>146</v>
      </c>
      <c r="AD38" s="414" t="s">
        <v>90</v>
      </c>
    </row>
    <row r="39" spans="1:30" s="7" customFormat="1" ht="14.1" customHeight="1" x14ac:dyDescent="0.2">
      <c r="A39" s="201" t="s">
        <v>240</v>
      </c>
      <c r="B39" s="188" t="s">
        <v>37</v>
      </c>
      <c r="C39" s="188" t="s">
        <v>37</v>
      </c>
      <c r="D39" s="41"/>
      <c r="E39" s="5"/>
      <c r="F39" s="186"/>
      <c r="G39" s="186"/>
      <c r="H39" s="187"/>
      <c r="I39" s="185"/>
      <c r="J39" s="186"/>
      <c r="K39" s="186"/>
      <c r="L39" s="6"/>
      <c r="M39" s="185">
        <v>0</v>
      </c>
      <c r="N39" s="186">
        <v>3</v>
      </c>
      <c r="O39" s="183" t="s">
        <v>77</v>
      </c>
      <c r="P39" s="187">
        <v>4</v>
      </c>
      <c r="Q39" s="5"/>
      <c r="R39" s="186"/>
      <c r="S39" s="186"/>
      <c r="T39" s="6"/>
      <c r="U39" s="185"/>
      <c r="V39" s="186"/>
      <c r="W39" s="186"/>
      <c r="X39" s="187"/>
      <c r="Y39" s="5"/>
      <c r="Z39" s="186"/>
      <c r="AA39" s="186"/>
      <c r="AB39" s="6"/>
      <c r="AC39" s="339" t="s">
        <v>146</v>
      </c>
      <c r="AD39" s="415" t="s">
        <v>186</v>
      </c>
    </row>
    <row r="40" spans="1:30" s="7" customFormat="1" ht="14.1" customHeight="1" x14ac:dyDescent="0.2">
      <c r="A40" s="201" t="s">
        <v>249</v>
      </c>
      <c r="B40" s="188" t="s">
        <v>38</v>
      </c>
      <c r="C40" s="188" t="s">
        <v>38</v>
      </c>
      <c r="D40" s="41"/>
      <c r="E40" s="5"/>
      <c r="F40" s="186"/>
      <c r="G40" s="186"/>
      <c r="H40" s="187"/>
      <c r="I40" s="185"/>
      <c r="J40" s="186"/>
      <c r="K40" s="186"/>
      <c r="L40" s="6"/>
      <c r="M40" s="185">
        <v>0</v>
      </c>
      <c r="N40" s="186">
        <v>3</v>
      </c>
      <c r="O40" s="183" t="s">
        <v>77</v>
      </c>
      <c r="P40" s="187">
        <v>4</v>
      </c>
      <c r="Q40" s="5"/>
      <c r="R40" s="186"/>
      <c r="S40" s="186"/>
      <c r="T40" s="6"/>
      <c r="U40" s="185"/>
      <c r="V40" s="186"/>
      <c r="W40" s="186"/>
      <c r="X40" s="187"/>
      <c r="Y40" s="5"/>
      <c r="Z40" s="186"/>
      <c r="AA40" s="186"/>
      <c r="AB40" s="6"/>
      <c r="AC40" s="339" t="s">
        <v>22</v>
      </c>
      <c r="AD40" s="415" t="s">
        <v>187</v>
      </c>
    </row>
    <row r="41" spans="1:30" s="7" customFormat="1" ht="14.1" customHeight="1" x14ac:dyDescent="0.2">
      <c r="A41" s="201" t="s">
        <v>248</v>
      </c>
      <c r="B41" s="188" t="s">
        <v>39</v>
      </c>
      <c r="C41" s="188" t="s">
        <v>39</v>
      </c>
      <c r="D41" s="41"/>
      <c r="E41" s="5"/>
      <c r="F41" s="186"/>
      <c r="G41" s="186"/>
      <c r="H41" s="187"/>
      <c r="I41" s="185"/>
      <c r="J41" s="186"/>
      <c r="K41" s="186"/>
      <c r="L41" s="6"/>
      <c r="M41" s="185">
        <v>0</v>
      </c>
      <c r="N41" s="186">
        <v>3</v>
      </c>
      <c r="O41" s="183" t="s">
        <v>77</v>
      </c>
      <c r="P41" s="187">
        <v>4</v>
      </c>
      <c r="Q41" s="5"/>
      <c r="R41" s="186"/>
      <c r="S41" s="186"/>
      <c r="T41" s="6"/>
      <c r="U41" s="185"/>
      <c r="V41" s="186"/>
      <c r="W41" s="186"/>
      <c r="X41" s="187"/>
      <c r="Y41" s="5"/>
      <c r="Z41" s="186"/>
      <c r="AA41" s="186"/>
      <c r="AB41" s="6"/>
      <c r="AC41" s="194" t="s">
        <v>22</v>
      </c>
      <c r="AD41" s="91" t="s">
        <v>188</v>
      </c>
    </row>
    <row r="42" spans="1:30" s="7" customFormat="1" ht="14.1" customHeight="1" thickBot="1" x14ac:dyDescent="0.25">
      <c r="A42" s="139" t="s">
        <v>241</v>
      </c>
      <c r="B42" s="199" t="s">
        <v>40</v>
      </c>
      <c r="C42" s="199" t="s">
        <v>40</v>
      </c>
      <c r="D42" s="199"/>
      <c r="E42" s="144"/>
      <c r="F42" s="144"/>
      <c r="G42" s="144"/>
      <c r="H42" s="145"/>
      <c r="I42" s="9"/>
      <c r="J42" s="180"/>
      <c r="K42" s="180"/>
      <c r="L42" s="181"/>
      <c r="M42" s="9">
        <v>0</v>
      </c>
      <c r="N42" s="180">
        <v>3</v>
      </c>
      <c r="O42" s="143" t="s">
        <v>77</v>
      </c>
      <c r="P42" s="181">
        <v>4</v>
      </c>
      <c r="Q42" s="179"/>
      <c r="R42" s="180"/>
      <c r="S42" s="180"/>
      <c r="T42" s="146"/>
      <c r="U42" s="9"/>
      <c r="V42" s="180"/>
      <c r="W42" s="180"/>
      <c r="X42" s="181"/>
      <c r="Y42" s="179"/>
      <c r="Z42" s="180"/>
      <c r="AA42" s="180"/>
      <c r="AB42" s="146"/>
      <c r="AC42" s="45" t="s">
        <v>22</v>
      </c>
      <c r="AD42" s="416" t="s">
        <v>189</v>
      </c>
    </row>
    <row r="43" spans="1:30" s="7" customFormat="1" ht="14.1" customHeight="1" thickBot="1" x14ac:dyDescent="0.25">
      <c r="A43" s="452" t="s">
        <v>76</v>
      </c>
      <c r="B43" s="453"/>
      <c r="C43" s="429"/>
      <c r="D43" s="291">
        <f>SUM(H43,L43,P43,T43,X43,AB43)</f>
        <v>8</v>
      </c>
      <c r="E43" s="286">
        <f t="shared" ref="E43:M43" si="0">SUM(E38:E42)</f>
        <v>0</v>
      </c>
      <c r="F43" s="243">
        <f t="shared" si="0"/>
        <v>0</v>
      </c>
      <c r="G43" s="243"/>
      <c r="H43" s="287">
        <f t="shared" si="0"/>
        <v>0</v>
      </c>
      <c r="I43" s="243">
        <f t="shared" si="0"/>
        <v>0</v>
      </c>
      <c r="J43" s="243">
        <f t="shared" si="0"/>
        <v>0</v>
      </c>
      <c r="K43" s="243"/>
      <c r="L43" s="289">
        <f t="shared" si="0"/>
        <v>0</v>
      </c>
      <c r="M43" s="286">
        <f t="shared" si="0"/>
        <v>0</v>
      </c>
      <c r="N43" s="243">
        <v>8</v>
      </c>
      <c r="O43" s="243"/>
      <c r="P43" s="287">
        <v>8</v>
      </c>
      <c r="Q43" s="286">
        <f t="shared" ref="Q43:Z43" si="1">SUM(Q38:Q42)</f>
        <v>0</v>
      </c>
      <c r="R43" s="243">
        <f t="shared" si="1"/>
        <v>0</v>
      </c>
      <c r="S43" s="243"/>
      <c r="T43" s="287">
        <f t="shared" si="1"/>
        <v>0</v>
      </c>
      <c r="U43" s="243">
        <f t="shared" si="1"/>
        <v>0</v>
      </c>
      <c r="V43" s="243">
        <f t="shared" si="1"/>
        <v>0</v>
      </c>
      <c r="W43" s="243"/>
      <c r="X43" s="289">
        <f t="shared" si="1"/>
        <v>0</v>
      </c>
      <c r="Y43" s="286">
        <f t="shared" si="1"/>
        <v>0</v>
      </c>
      <c r="Z43" s="243">
        <f t="shared" si="1"/>
        <v>0</v>
      </c>
      <c r="AA43" s="243"/>
      <c r="AB43" s="287"/>
      <c r="AC43" s="243"/>
      <c r="AD43" s="242"/>
    </row>
    <row r="44" spans="1:30" s="7" customFormat="1" ht="14.1" customHeight="1" thickBot="1" x14ac:dyDescent="0.25">
      <c r="A44" s="452" t="s">
        <v>150</v>
      </c>
      <c r="B44" s="453"/>
      <c r="C44" s="429"/>
      <c r="D44" s="291">
        <f>SUM(D30,D43)</f>
        <v>22</v>
      </c>
      <c r="E44" s="286">
        <f>SUM(E30,E43)</f>
        <v>1</v>
      </c>
      <c r="F44" s="243">
        <f t="shared" ref="F44:H44" si="2">SUM(F30,F43)</f>
        <v>6</v>
      </c>
      <c r="G44" s="243"/>
      <c r="H44" s="287">
        <f t="shared" si="2"/>
        <v>9</v>
      </c>
      <c r="I44" s="243">
        <f>SUM(I30,I43)</f>
        <v>1</v>
      </c>
      <c r="J44" s="243">
        <f t="shared" ref="J44" si="3">SUM(J30,J43)</f>
        <v>4</v>
      </c>
      <c r="K44" s="243"/>
      <c r="L44" s="289">
        <f t="shared" ref="L44" si="4">SUM(L30,L43)</f>
        <v>5</v>
      </c>
      <c r="M44" s="286">
        <f>SUM(M30,M43)</f>
        <v>0</v>
      </c>
      <c r="N44" s="243">
        <f t="shared" ref="N44" si="5">SUM(N30,N43)</f>
        <v>8</v>
      </c>
      <c r="O44" s="243"/>
      <c r="P44" s="287">
        <f t="shared" ref="P44" si="6">SUM(P30,P43)</f>
        <v>8</v>
      </c>
      <c r="Q44" s="286">
        <f>SUM(Q30,Q43)</f>
        <v>0</v>
      </c>
      <c r="R44" s="243">
        <f t="shared" ref="R44" si="7">SUM(R30,R43)</f>
        <v>0</v>
      </c>
      <c r="S44" s="243"/>
      <c r="T44" s="287">
        <f t="shared" ref="T44" si="8">SUM(T30,T43)</f>
        <v>0</v>
      </c>
      <c r="U44" s="243">
        <f>SUM(U30,U43)</f>
        <v>0</v>
      </c>
      <c r="V44" s="243">
        <f t="shared" ref="V44" si="9">SUM(V30,V43)</f>
        <v>0</v>
      </c>
      <c r="W44" s="243"/>
      <c r="X44" s="289">
        <f t="shared" ref="X44" si="10">SUM(X30,X43)</f>
        <v>0</v>
      </c>
      <c r="Y44" s="286">
        <f>SUM(Y30,Y43)</f>
        <v>0</v>
      </c>
      <c r="Z44" s="243">
        <f t="shared" ref="Z44" si="11">SUM(Z30,Z43)</f>
        <v>0</v>
      </c>
      <c r="AA44" s="243"/>
      <c r="AB44" s="287">
        <f t="shared" ref="AB44" si="12">SUM(AB30,AB43)</f>
        <v>0</v>
      </c>
      <c r="AC44" s="243"/>
      <c r="AD44" s="242"/>
    </row>
    <row r="45" spans="1:30" s="253" customFormat="1" ht="17.25" customHeight="1" thickBot="1" x14ac:dyDescent="0.3">
      <c r="A45" s="512" t="s">
        <v>25</v>
      </c>
      <c r="B45" s="455"/>
      <c r="C45" s="513"/>
      <c r="D45" s="513"/>
      <c r="E45" s="455"/>
      <c r="F45" s="455"/>
      <c r="G45" s="455"/>
      <c r="H45" s="455"/>
      <c r="I45" s="455"/>
      <c r="J45" s="455"/>
      <c r="K45" s="455"/>
      <c r="L45" s="455"/>
      <c r="M45" s="455"/>
      <c r="N45" s="455"/>
      <c r="O45" s="455"/>
      <c r="P45" s="455"/>
      <c r="Q45" s="455"/>
      <c r="R45" s="455"/>
      <c r="S45" s="455"/>
      <c r="T45" s="455"/>
      <c r="U45" s="455"/>
      <c r="V45" s="455"/>
      <c r="W45" s="455"/>
      <c r="X45" s="455"/>
      <c r="Y45" s="455"/>
      <c r="Z45" s="455"/>
      <c r="AA45" s="455"/>
      <c r="AB45" s="455"/>
      <c r="AC45" s="455"/>
      <c r="AD45" s="457"/>
    </row>
    <row r="46" spans="1:30" s="7" customFormat="1" ht="14.1" customHeight="1" x14ac:dyDescent="0.2">
      <c r="A46" s="39" t="s">
        <v>225</v>
      </c>
      <c r="B46" s="370" t="s">
        <v>142</v>
      </c>
      <c r="C46" s="370" t="s">
        <v>283</v>
      </c>
      <c r="D46" s="305"/>
      <c r="E46" s="40">
        <v>2</v>
      </c>
      <c r="F46" s="3">
        <v>1</v>
      </c>
      <c r="G46" s="3" t="s">
        <v>17</v>
      </c>
      <c r="H46" s="4">
        <v>4</v>
      </c>
      <c r="I46" s="2"/>
      <c r="J46" s="3"/>
      <c r="K46" s="3"/>
      <c r="L46" s="4"/>
      <c r="M46" s="2"/>
      <c r="N46" s="3"/>
      <c r="O46" s="3"/>
      <c r="P46" s="4"/>
      <c r="Q46" s="2"/>
      <c r="R46" s="3"/>
      <c r="S46" s="3"/>
      <c r="T46" s="4"/>
      <c r="U46" s="2"/>
      <c r="V46" s="3"/>
      <c r="W46" s="3"/>
      <c r="X46" s="4"/>
      <c r="Y46" s="2"/>
      <c r="Z46" s="3"/>
      <c r="AA46" s="3"/>
      <c r="AB46" s="4"/>
      <c r="AC46" s="42" t="s">
        <v>22</v>
      </c>
      <c r="AD46" s="535" t="s">
        <v>185</v>
      </c>
    </row>
    <row r="47" spans="1:30" s="7" customFormat="1" ht="13.5" customHeight="1" x14ac:dyDescent="0.2">
      <c r="A47" s="201" t="s">
        <v>337</v>
      </c>
      <c r="B47" s="546" t="s">
        <v>331</v>
      </c>
      <c r="C47" s="546" t="s">
        <v>332</v>
      </c>
      <c r="D47" s="41"/>
      <c r="E47" s="358">
        <v>2</v>
      </c>
      <c r="F47" s="357">
        <v>1</v>
      </c>
      <c r="G47" s="358" t="s">
        <v>17</v>
      </c>
      <c r="H47" s="359">
        <v>4</v>
      </c>
      <c r="I47" s="356"/>
      <c r="J47" s="357"/>
      <c r="K47" s="358"/>
      <c r="L47" s="359"/>
      <c r="M47" s="9"/>
      <c r="N47" s="180"/>
      <c r="O47" s="180"/>
      <c r="P47" s="181"/>
      <c r="Q47" s="9"/>
      <c r="R47" s="180"/>
      <c r="S47" s="180"/>
      <c r="T47" s="181"/>
      <c r="U47" s="9"/>
      <c r="V47" s="180"/>
      <c r="W47" s="180"/>
      <c r="X47" s="181"/>
      <c r="Y47" s="9"/>
      <c r="Z47" s="180"/>
      <c r="AA47" s="180"/>
      <c r="AB47" s="181"/>
      <c r="AC47" s="536" t="s">
        <v>22</v>
      </c>
      <c r="AD47" s="537" t="s">
        <v>185</v>
      </c>
    </row>
    <row r="48" spans="1:30" s="7" customFormat="1" ht="14.1" customHeight="1" x14ac:dyDescent="0.2">
      <c r="A48" s="201" t="s">
        <v>226</v>
      </c>
      <c r="B48" s="396" t="s">
        <v>159</v>
      </c>
      <c r="C48" s="396" t="s">
        <v>284</v>
      </c>
      <c r="D48" s="41"/>
      <c r="E48" s="358"/>
      <c r="F48" s="357"/>
      <c r="G48" s="358"/>
      <c r="H48" s="359"/>
      <c r="I48" s="356">
        <v>2</v>
      </c>
      <c r="J48" s="357">
        <v>1</v>
      </c>
      <c r="K48" s="358" t="s">
        <v>17</v>
      </c>
      <c r="L48" s="359">
        <v>4</v>
      </c>
      <c r="M48" s="9"/>
      <c r="N48" s="180"/>
      <c r="O48" s="180"/>
      <c r="P48" s="181"/>
      <c r="Q48" s="9"/>
      <c r="R48" s="180"/>
      <c r="S48" s="180"/>
      <c r="T48" s="181"/>
      <c r="U48" s="9"/>
      <c r="V48" s="180"/>
      <c r="W48" s="180"/>
      <c r="X48" s="181"/>
      <c r="Y48" s="9"/>
      <c r="Z48" s="180"/>
      <c r="AA48" s="180"/>
      <c r="AB48" s="181"/>
      <c r="AC48" s="59" t="s">
        <v>22</v>
      </c>
      <c r="AD48" s="98" t="s">
        <v>185</v>
      </c>
    </row>
    <row r="49" spans="1:30" s="224" customFormat="1" x14ac:dyDescent="0.2">
      <c r="A49" s="201" t="s">
        <v>227</v>
      </c>
      <c r="B49" s="371" t="s">
        <v>99</v>
      </c>
      <c r="C49" s="371" t="s">
        <v>285</v>
      </c>
      <c r="D49" s="244"/>
      <c r="E49" s="362">
        <v>3</v>
      </c>
      <c r="F49" s="361">
        <v>0</v>
      </c>
      <c r="G49" s="362" t="s">
        <v>17</v>
      </c>
      <c r="H49" s="363">
        <v>4</v>
      </c>
      <c r="I49" s="360"/>
      <c r="J49" s="361"/>
      <c r="K49" s="362"/>
      <c r="L49" s="363"/>
      <c r="M49" s="206"/>
      <c r="N49" s="223"/>
      <c r="O49" s="223"/>
      <c r="P49" s="209"/>
      <c r="Q49" s="206"/>
      <c r="R49" s="223"/>
      <c r="S49" s="223"/>
      <c r="T49" s="209"/>
      <c r="U49" s="206"/>
      <c r="V49" s="223"/>
      <c r="W49" s="223"/>
      <c r="X49" s="209"/>
      <c r="Y49" s="206"/>
      <c r="Z49" s="223"/>
      <c r="AA49" s="223"/>
      <c r="AB49" s="209"/>
      <c r="AC49" s="339" t="s">
        <v>183</v>
      </c>
      <c r="AD49" s="538" t="s">
        <v>201</v>
      </c>
    </row>
    <row r="50" spans="1:30" s="224" customFormat="1" ht="14.1" customHeight="1" x14ac:dyDescent="0.2">
      <c r="A50" s="201" t="s">
        <v>228</v>
      </c>
      <c r="B50" s="371" t="s">
        <v>100</v>
      </c>
      <c r="C50" s="371" t="s">
        <v>286</v>
      </c>
      <c r="D50" s="244"/>
      <c r="E50" s="372"/>
      <c r="F50" s="365"/>
      <c r="G50" s="365"/>
      <c r="H50" s="366"/>
      <c r="I50" s="360">
        <v>3</v>
      </c>
      <c r="J50" s="361">
        <v>0</v>
      </c>
      <c r="K50" s="362" t="s">
        <v>17</v>
      </c>
      <c r="L50" s="363">
        <v>4</v>
      </c>
      <c r="M50" s="206"/>
      <c r="N50" s="223"/>
      <c r="O50" s="223"/>
      <c r="P50" s="209"/>
      <c r="Q50" s="206"/>
      <c r="R50" s="223"/>
      <c r="S50" s="223"/>
      <c r="T50" s="209"/>
      <c r="U50" s="206"/>
      <c r="V50" s="223"/>
      <c r="W50" s="223"/>
      <c r="X50" s="209"/>
      <c r="Y50" s="206"/>
      <c r="Z50" s="223"/>
      <c r="AA50" s="223"/>
      <c r="AB50" s="209"/>
      <c r="AC50" s="339" t="s">
        <v>95</v>
      </c>
      <c r="AD50" s="538" t="s">
        <v>333</v>
      </c>
    </row>
    <row r="51" spans="1:30" s="7" customFormat="1" ht="14.1" customHeight="1" x14ac:dyDescent="0.2">
      <c r="A51" s="201" t="s">
        <v>229</v>
      </c>
      <c r="B51" s="371" t="s">
        <v>26</v>
      </c>
      <c r="C51" s="371" t="s">
        <v>287</v>
      </c>
      <c r="D51" s="41"/>
      <c r="E51" s="372">
        <v>3</v>
      </c>
      <c r="F51" s="365">
        <v>1</v>
      </c>
      <c r="G51" s="365" t="s">
        <v>17</v>
      </c>
      <c r="H51" s="366">
        <v>5</v>
      </c>
      <c r="I51" s="360"/>
      <c r="J51" s="361"/>
      <c r="K51" s="362"/>
      <c r="L51" s="363"/>
      <c r="M51" s="185"/>
      <c r="N51" s="186"/>
      <c r="O51" s="186"/>
      <c r="P51" s="187"/>
      <c r="Q51" s="185"/>
      <c r="R51" s="186"/>
      <c r="S51" s="186"/>
      <c r="T51" s="187"/>
      <c r="U51" s="185"/>
      <c r="V51" s="186"/>
      <c r="W51" s="186"/>
      <c r="X51" s="187"/>
      <c r="Y51" s="185"/>
      <c r="Z51" s="186"/>
      <c r="AA51" s="186"/>
      <c r="AB51" s="187"/>
      <c r="AC51" s="194" t="s">
        <v>22</v>
      </c>
      <c r="AD51" s="340" t="s">
        <v>191</v>
      </c>
    </row>
    <row r="52" spans="1:30" s="7" customFormat="1" ht="14.1" customHeight="1" x14ac:dyDescent="0.2">
      <c r="A52" s="201" t="s">
        <v>230</v>
      </c>
      <c r="B52" s="371" t="s">
        <v>174</v>
      </c>
      <c r="C52" s="371" t="s">
        <v>288</v>
      </c>
      <c r="D52" s="41"/>
      <c r="E52" s="373"/>
      <c r="F52" s="368"/>
      <c r="G52" s="368"/>
      <c r="H52" s="369"/>
      <c r="I52" s="367">
        <v>3</v>
      </c>
      <c r="J52" s="368">
        <v>0</v>
      </c>
      <c r="K52" s="368" t="s">
        <v>17</v>
      </c>
      <c r="L52" s="369">
        <v>4</v>
      </c>
      <c r="M52" s="185"/>
      <c r="N52" s="186"/>
      <c r="O52" s="186"/>
      <c r="P52" s="187"/>
      <c r="Q52" s="185"/>
      <c r="R52" s="186"/>
      <c r="S52" s="186"/>
      <c r="T52" s="187"/>
      <c r="U52" s="185"/>
      <c r="V52" s="186"/>
      <c r="W52" s="186"/>
      <c r="X52" s="187"/>
      <c r="Y52" s="185"/>
      <c r="Z52" s="186"/>
      <c r="AA52" s="186"/>
      <c r="AB52" s="187"/>
      <c r="AC52" s="194" t="s">
        <v>94</v>
      </c>
      <c r="AD52" s="95" t="s">
        <v>192</v>
      </c>
    </row>
    <row r="53" spans="1:30" s="7" customFormat="1" ht="14.1" customHeight="1" x14ac:dyDescent="0.2">
      <c r="A53" s="201" t="s">
        <v>231</v>
      </c>
      <c r="B53" s="371" t="s">
        <v>27</v>
      </c>
      <c r="C53" s="371" t="s">
        <v>289</v>
      </c>
      <c r="D53" s="41"/>
      <c r="E53" s="372">
        <v>2</v>
      </c>
      <c r="F53" s="365">
        <v>1</v>
      </c>
      <c r="G53" s="365" t="s">
        <v>17</v>
      </c>
      <c r="H53" s="366">
        <v>4</v>
      </c>
      <c r="I53" s="364"/>
      <c r="J53" s="365"/>
      <c r="K53" s="365"/>
      <c r="L53" s="366"/>
      <c r="M53" s="185"/>
      <c r="N53" s="186"/>
      <c r="O53" s="186"/>
      <c r="P53" s="187"/>
      <c r="Q53" s="185"/>
      <c r="R53" s="186"/>
      <c r="S53" s="186"/>
      <c r="T53" s="187"/>
      <c r="U53" s="185"/>
      <c r="V53" s="186"/>
      <c r="W53" s="186"/>
      <c r="X53" s="187"/>
      <c r="Y53" s="185"/>
      <c r="Z53" s="186"/>
      <c r="AA53" s="186"/>
      <c r="AB53" s="187"/>
      <c r="AC53" s="194" t="s">
        <v>22</v>
      </c>
      <c r="AD53" s="95" t="s">
        <v>191</v>
      </c>
    </row>
    <row r="54" spans="1:30" s="7" customFormat="1" ht="14.1" customHeight="1" thickBot="1" x14ac:dyDescent="0.25">
      <c r="A54" s="48" t="s">
        <v>232</v>
      </c>
      <c r="B54" s="371" t="s">
        <v>136</v>
      </c>
      <c r="C54" s="371" t="s">
        <v>290</v>
      </c>
      <c r="D54" s="337"/>
      <c r="E54" s="373"/>
      <c r="F54" s="368"/>
      <c r="G54" s="368"/>
      <c r="H54" s="369"/>
      <c r="I54" s="367">
        <v>3</v>
      </c>
      <c r="J54" s="368">
        <v>0</v>
      </c>
      <c r="K54" s="368" t="s">
        <v>17</v>
      </c>
      <c r="L54" s="369">
        <v>4</v>
      </c>
      <c r="M54" s="185"/>
      <c r="N54" s="186"/>
      <c r="O54" s="186"/>
      <c r="P54" s="187"/>
      <c r="Q54" s="185"/>
      <c r="R54" s="186"/>
      <c r="S54" s="186"/>
      <c r="T54" s="187"/>
      <c r="U54" s="185"/>
      <c r="V54" s="186"/>
      <c r="W54" s="186"/>
      <c r="X54" s="187"/>
      <c r="Y54" s="185"/>
      <c r="Z54" s="186"/>
      <c r="AA54" s="186"/>
      <c r="AB54" s="187"/>
      <c r="AC54" s="194" t="s">
        <v>97</v>
      </c>
      <c r="AD54" s="539" t="s">
        <v>334</v>
      </c>
    </row>
    <row r="55" spans="1:30" s="7" customFormat="1" ht="14.1" customHeight="1" thickBot="1" x14ac:dyDescent="0.25">
      <c r="A55" s="514" t="s">
        <v>150</v>
      </c>
      <c r="B55" s="453"/>
      <c r="C55" s="431"/>
      <c r="D55" s="374">
        <f>SUM(H55,L55,P55,T55,X55,AB55)</f>
        <v>37</v>
      </c>
      <c r="E55" s="243">
        <f>SUM(E46:E54)</f>
        <v>12</v>
      </c>
      <c r="F55" s="241">
        <f>SUM(F46:F54)</f>
        <v>4</v>
      </c>
      <c r="G55" s="241"/>
      <c r="H55" s="241">
        <f>SUM(H46:H54)</f>
        <v>21</v>
      </c>
      <c r="I55" s="241">
        <f>SUM(I46:I54)</f>
        <v>11</v>
      </c>
      <c r="J55" s="241">
        <f>SUM(J46:J54)</f>
        <v>1</v>
      </c>
      <c r="K55" s="241"/>
      <c r="L55" s="241">
        <f>SUM(L46:L54)</f>
        <v>16</v>
      </c>
      <c r="M55" s="241">
        <f>SUM(M46:M54)</f>
        <v>0</v>
      </c>
      <c r="N55" s="241">
        <f>SUM(N46:N54)</f>
        <v>0</v>
      </c>
      <c r="O55" s="241"/>
      <c r="P55" s="241">
        <f>SUM(P46:P54)</f>
        <v>0</v>
      </c>
      <c r="Q55" s="241">
        <f>SUM(Q46:Q54)</f>
        <v>0</v>
      </c>
      <c r="R55" s="241">
        <f>SUM(R46:R54)</f>
        <v>0</v>
      </c>
      <c r="S55" s="241"/>
      <c r="T55" s="241">
        <f>SUM(T46:T54)</f>
        <v>0</v>
      </c>
      <c r="U55" s="241">
        <f>SUM(U46:U54)</f>
        <v>0</v>
      </c>
      <c r="V55" s="241">
        <f>SUM(V46:V54)</f>
        <v>0</v>
      </c>
      <c r="W55" s="241"/>
      <c r="X55" s="241">
        <f>SUM(X46:X54)</f>
        <v>0</v>
      </c>
      <c r="Y55" s="241">
        <f>SUM(Y46:Y54)</f>
        <v>0</v>
      </c>
      <c r="Z55" s="241">
        <f>SUM(Z46:Z54)</f>
        <v>0</v>
      </c>
      <c r="AA55" s="241"/>
      <c r="AB55" s="241">
        <f>SUM(AB46:AB54)</f>
        <v>0</v>
      </c>
      <c r="AC55" s="241"/>
      <c r="AD55" s="242"/>
    </row>
    <row r="56" spans="1:30" s="392" customFormat="1" ht="21" customHeight="1" thickBot="1" x14ac:dyDescent="0.35">
      <c r="A56" s="524" t="s">
        <v>21</v>
      </c>
      <c r="B56" s="525"/>
      <c r="C56" s="525"/>
      <c r="D56" s="525"/>
      <c r="E56" s="525"/>
      <c r="F56" s="525"/>
      <c r="G56" s="525"/>
      <c r="H56" s="525"/>
      <c r="I56" s="525"/>
      <c r="J56" s="525"/>
      <c r="K56" s="525"/>
      <c r="L56" s="525"/>
      <c r="M56" s="525"/>
      <c r="N56" s="525"/>
      <c r="O56" s="525"/>
      <c r="P56" s="525"/>
      <c r="Q56" s="525"/>
      <c r="R56" s="525"/>
      <c r="S56" s="525"/>
      <c r="T56" s="525"/>
      <c r="U56" s="525"/>
      <c r="V56" s="525"/>
      <c r="W56" s="525"/>
      <c r="X56" s="525"/>
      <c r="Y56" s="525"/>
      <c r="Z56" s="525"/>
      <c r="AA56" s="525"/>
      <c r="AB56" s="525"/>
      <c r="AC56" s="525"/>
      <c r="AD56" s="526"/>
    </row>
    <row r="57" spans="1:30" s="253" customFormat="1" ht="17.25" customHeight="1" thickBot="1" x14ac:dyDescent="0.3">
      <c r="A57" s="454" t="s">
        <v>43</v>
      </c>
      <c r="B57" s="455"/>
      <c r="C57" s="455"/>
      <c r="D57" s="455"/>
      <c r="E57" s="455"/>
      <c r="F57" s="455"/>
      <c r="G57" s="455"/>
      <c r="H57" s="455"/>
      <c r="I57" s="456"/>
      <c r="J57" s="456"/>
      <c r="K57" s="456"/>
      <c r="L57" s="456"/>
      <c r="M57" s="455"/>
      <c r="N57" s="455"/>
      <c r="O57" s="455"/>
      <c r="P57" s="455"/>
      <c r="Q57" s="456"/>
      <c r="R57" s="456"/>
      <c r="S57" s="456"/>
      <c r="T57" s="456"/>
      <c r="U57" s="455"/>
      <c r="V57" s="455"/>
      <c r="W57" s="455"/>
      <c r="X57" s="455"/>
      <c r="Y57" s="456"/>
      <c r="Z57" s="456"/>
      <c r="AA57" s="456"/>
      <c r="AB57" s="456"/>
      <c r="AC57" s="455"/>
      <c r="AD57" s="457"/>
    </row>
    <row r="58" spans="1:30" s="37" customFormat="1" ht="14.1" customHeight="1" x14ac:dyDescent="0.2">
      <c r="A58" s="201" t="s">
        <v>233</v>
      </c>
      <c r="B58" s="345" t="s">
        <v>175</v>
      </c>
      <c r="C58" s="345" t="s">
        <v>291</v>
      </c>
      <c r="D58" s="49"/>
      <c r="E58" s="179"/>
      <c r="F58" s="180"/>
      <c r="G58" s="180"/>
      <c r="H58" s="181"/>
      <c r="I58" s="179">
        <v>4</v>
      </c>
      <c r="J58" s="180">
        <v>0</v>
      </c>
      <c r="K58" s="180" t="s">
        <v>17</v>
      </c>
      <c r="L58" s="181">
        <v>5</v>
      </c>
      <c r="M58" s="179"/>
      <c r="N58" s="180"/>
      <c r="O58" s="180"/>
      <c r="P58" s="181"/>
      <c r="Q58" s="179"/>
      <c r="R58" s="180"/>
      <c r="S58" s="180"/>
      <c r="T58" s="181"/>
      <c r="U58" s="179"/>
      <c r="V58" s="180"/>
      <c r="W58" s="180"/>
      <c r="X58" s="181"/>
      <c r="Y58" s="179"/>
      <c r="Z58" s="180"/>
      <c r="AA58" s="180"/>
      <c r="AB58" s="181"/>
      <c r="AC58" s="59" t="s">
        <v>94</v>
      </c>
      <c r="AD58" s="98" t="s">
        <v>192</v>
      </c>
    </row>
    <row r="59" spans="1:30" s="37" customFormat="1" ht="14.1" customHeight="1" thickBot="1" x14ac:dyDescent="0.25">
      <c r="A59" s="74" t="s">
        <v>234</v>
      </c>
      <c r="B59" s="397" t="s">
        <v>176</v>
      </c>
      <c r="C59" s="397" t="s">
        <v>292</v>
      </c>
      <c r="D59" s="83" t="s">
        <v>33</v>
      </c>
      <c r="E59" s="84"/>
      <c r="F59" s="85"/>
      <c r="G59" s="85"/>
      <c r="H59" s="86"/>
      <c r="I59" s="110"/>
      <c r="J59" s="111"/>
      <c r="K59" s="111"/>
      <c r="L59" s="112"/>
      <c r="M59" s="84"/>
      <c r="N59" s="85"/>
      <c r="O59" s="85"/>
      <c r="P59" s="86"/>
      <c r="Q59" s="84">
        <v>3</v>
      </c>
      <c r="R59" s="85">
        <v>0</v>
      </c>
      <c r="S59" s="85" t="s">
        <v>17</v>
      </c>
      <c r="T59" s="86">
        <v>4</v>
      </c>
      <c r="U59" s="84"/>
      <c r="V59" s="85"/>
      <c r="W59" s="85"/>
      <c r="X59" s="86"/>
      <c r="Y59" s="84"/>
      <c r="Z59" s="85"/>
      <c r="AA59" s="85"/>
      <c r="AB59" s="86"/>
      <c r="AC59" s="59" t="s">
        <v>94</v>
      </c>
      <c r="AD59" s="99" t="s">
        <v>193</v>
      </c>
    </row>
    <row r="60" spans="1:30" s="7" customFormat="1" ht="14.1" customHeight="1" thickBot="1" x14ac:dyDescent="0.25">
      <c r="A60" s="452" t="s">
        <v>76</v>
      </c>
      <c r="B60" s="453"/>
      <c r="C60" s="429"/>
      <c r="D60" s="291">
        <f>SUM(H60,L60,P60,T60,X60,AB60)</f>
        <v>9</v>
      </c>
      <c r="E60" s="243">
        <f t="shared" ref="E60:AB60" si="13">SUM(E58:E59)</f>
        <v>0</v>
      </c>
      <c r="F60" s="243">
        <f t="shared" si="13"/>
        <v>0</v>
      </c>
      <c r="G60" s="243"/>
      <c r="H60" s="243">
        <f t="shared" si="13"/>
        <v>0</v>
      </c>
      <c r="I60" s="243">
        <f t="shared" si="13"/>
        <v>4</v>
      </c>
      <c r="J60" s="243">
        <f t="shared" si="13"/>
        <v>0</v>
      </c>
      <c r="K60" s="243"/>
      <c r="L60" s="243">
        <f t="shared" si="13"/>
        <v>5</v>
      </c>
      <c r="M60" s="243">
        <f t="shared" si="13"/>
        <v>0</v>
      </c>
      <c r="N60" s="243">
        <f t="shared" si="13"/>
        <v>0</v>
      </c>
      <c r="O60" s="243"/>
      <c r="P60" s="243">
        <f t="shared" si="13"/>
        <v>0</v>
      </c>
      <c r="Q60" s="243">
        <f t="shared" si="13"/>
        <v>3</v>
      </c>
      <c r="R60" s="243">
        <f t="shared" si="13"/>
        <v>0</v>
      </c>
      <c r="S60" s="243"/>
      <c r="T60" s="243">
        <f t="shared" si="13"/>
        <v>4</v>
      </c>
      <c r="U60" s="243">
        <f t="shared" si="13"/>
        <v>0</v>
      </c>
      <c r="V60" s="243">
        <f t="shared" si="13"/>
        <v>0</v>
      </c>
      <c r="W60" s="243"/>
      <c r="X60" s="243">
        <f t="shared" si="13"/>
        <v>0</v>
      </c>
      <c r="Y60" s="243">
        <f t="shared" si="13"/>
        <v>0</v>
      </c>
      <c r="Z60" s="243">
        <f t="shared" si="13"/>
        <v>0</v>
      </c>
      <c r="AA60" s="243"/>
      <c r="AB60" s="243">
        <f t="shared" si="13"/>
        <v>0</v>
      </c>
      <c r="AC60" s="241"/>
      <c r="AD60" s="242"/>
    </row>
    <row r="61" spans="1:30" s="253" customFormat="1" ht="17.25" customHeight="1" thickBot="1" x14ac:dyDescent="0.3">
      <c r="A61" s="454" t="s">
        <v>166</v>
      </c>
      <c r="B61" s="455"/>
      <c r="C61" s="455"/>
      <c r="D61" s="455"/>
      <c r="E61" s="455"/>
      <c r="F61" s="455"/>
      <c r="G61" s="455"/>
      <c r="H61" s="455"/>
      <c r="I61" s="456"/>
      <c r="J61" s="456"/>
      <c r="K61" s="456"/>
      <c r="L61" s="456"/>
      <c r="M61" s="455"/>
      <c r="N61" s="455"/>
      <c r="O61" s="455"/>
      <c r="P61" s="455"/>
      <c r="Q61" s="456"/>
      <c r="R61" s="456"/>
      <c r="S61" s="456"/>
      <c r="T61" s="456"/>
      <c r="U61" s="455"/>
      <c r="V61" s="455"/>
      <c r="W61" s="455"/>
      <c r="X61" s="455"/>
      <c r="Y61" s="456"/>
      <c r="Z61" s="456"/>
      <c r="AA61" s="456"/>
      <c r="AB61" s="456"/>
      <c r="AC61" s="455"/>
      <c r="AD61" s="457"/>
    </row>
    <row r="62" spans="1:30" s="7" customFormat="1" ht="14.1" customHeight="1" x14ac:dyDescent="0.2">
      <c r="A62" s="39" t="s">
        <v>235</v>
      </c>
      <c r="B62" s="195" t="s">
        <v>41</v>
      </c>
      <c r="C62" s="195" t="s">
        <v>293</v>
      </c>
      <c r="D62" s="75"/>
      <c r="E62" s="38"/>
      <c r="F62" s="183"/>
      <c r="G62" s="183"/>
      <c r="H62" s="4"/>
      <c r="I62" s="382">
        <v>2</v>
      </c>
      <c r="J62" s="379">
        <v>1</v>
      </c>
      <c r="K62" s="379" t="s">
        <v>17</v>
      </c>
      <c r="L62" s="377">
        <v>4</v>
      </c>
      <c r="M62" s="38"/>
      <c r="N62" s="183"/>
      <c r="O62" s="183"/>
      <c r="P62" s="4"/>
      <c r="Q62" s="38"/>
      <c r="R62" s="183"/>
      <c r="S62" s="183"/>
      <c r="T62" s="4"/>
      <c r="U62" s="38"/>
      <c r="V62" s="183"/>
      <c r="W62" s="183"/>
      <c r="X62" s="4"/>
      <c r="Y62" s="38"/>
      <c r="Z62" s="183"/>
      <c r="AA62" s="183"/>
      <c r="AB62" s="196"/>
      <c r="AC62" s="197" t="s">
        <v>94</v>
      </c>
      <c r="AD62" s="94" t="s">
        <v>192</v>
      </c>
    </row>
    <row r="63" spans="1:30" s="37" customFormat="1" ht="14.1" customHeight="1" thickBot="1" x14ac:dyDescent="0.25">
      <c r="A63" s="201" t="s">
        <v>236</v>
      </c>
      <c r="B63" s="199" t="s">
        <v>144</v>
      </c>
      <c r="C63" s="199" t="s">
        <v>294</v>
      </c>
      <c r="D63" s="49"/>
      <c r="E63" s="179"/>
      <c r="F63" s="180"/>
      <c r="G63" s="180"/>
      <c r="H63" s="181"/>
      <c r="I63" s="113"/>
      <c r="J63" s="200"/>
      <c r="K63" s="200"/>
      <c r="L63" s="114"/>
      <c r="M63" s="179"/>
      <c r="N63" s="180"/>
      <c r="O63" s="180"/>
      <c r="P63" s="181"/>
      <c r="Q63" s="179">
        <v>3</v>
      </c>
      <c r="R63" s="180">
        <v>0</v>
      </c>
      <c r="S63" s="180" t="s">
        <v>17</v>
      </c>
      <c r="T63" s="181">
        <v>4</v>
      </c>
      <c r="U63" s="179"/>
      <c r="V63" s="180"/>
      <c r="W63" s="180"/>
      <c r="X63" s="181"/>
      <c r="Y63" s="179"/>
      <c r="Z63" s="180"/>
      <c r="AA63" s="180"/>
      <c r="AB63" s="181"/>
      <c r="AC63" s="59" t="s">
        <v>94</v>
      </c>
      <c r="AD63" s="98" t="s">
        <v>192</v>
      </c>
    </row>
    <row r="64" spans="1:30" s="7" customFormat="1" ht="14.1" customHeight="1" thickBot="1" x14ac:dyDescent="0.25">
      <c r="A64" s="452" t="s">
        <v>76</v>
      </c>
      <c r="B64" s="453"/>
      <c r="C64" s="429"/>
      <c r="D64" s="291">
        <f>SUM(H64,L64,P64,T64,X64,AB64)</f>
        <v>8</v>
      </c>
      <c r="E64" s="243">
        <f t="shared" ref="E64:AB64" si="14">SUM(E62:E63)</f>
        <v>0</v>
      </c>
      <c r="F64" s="243">
        <f t="shared" si="14"/>
        <v>0</v>
      </c>
      <c r="G64" s="243"/>
      <c r="H64" s="243">
        <f t="shared" si="14"/>
        <v>0</v>
      </c>
      <c r="I64" s="243">
        <f t="shared" si="14"/>
        <v>2</v>
      </c>
      <c r="J64" s="243">
        <f t="shared" si="14"/>
        <v>1</v>
      </c>
      <c r="K64" s="243"/>
      <c r="L64" s="243">
        <f t="shared" si="14"/>
        <v>4</v>
      </c>
      <c r="M64" s="243">
        <f t="shared" si="14"/>
        <v>0</v>
      </c>
      <c r="N64" s="243">
        <f t="shared" si="14"/>
        <v>0</v>
      </c>
      <c r="O64" s="243"/>
      <c r="P64" s="243">
        <f t="shared" si="14"/>
        <v>0</v>
      </c>
      <c r="Q64" s="243">
        <f t="shared" si="14"/>
        <v>3</v>
      </c>
      <c r="R64" s="243">
        <f t="shared" si="14"/>
        <v>0</v>
      </c>
      <c r="S64" s="243"/>
      <c r="T64" s="243">
        <f t="shared" si="14"/>
        <v>4</v>
      </c>
      <c r="U64" s="243">
        <f t="shared" si="14"/>
        <v>0</v>
      </c>
      <c r="V64" s="243">
        <f t="shared" si="14"/>
        <v>0</v>
      </c>
      <c r="W64" s="243"/>
      <c r="X64" s="243">
        <f t="shared" si="14"/>
        <v>0</v>
      </c>
      <c r="Y64" s="243">
        <f t="shared" si="14"/>
        <v>0</v>
      </c>
      <c r="Z64" s="243">
        <f t="shared" si="14"/>
        <v>0</v>
      </c>
      <c r="AA64" s="243"/>
      <c r="AB64" s="243">
        <f t="shared" si="14"/>
        <v>0</v>
      </c>
      <c r="AC64" s="241"/>
      <c r="AD64" s="242"/>
    </row>
    <row r="65" spans="1:30" s="253" customFormat="1" ht="17.25" customHeight="1" thickBot="1" x14ac:dyDescent="0.3">
      <c r="A65" s="454" t="s">
        <v>143</v>
      </c>
      <c r="B65" s="455"/>
      <c r="C65" s="455"/>
      <c r="D65" s="455"/>
      <c r="E65" s="455"/>
      <c r="F65" s="455"/>
      <c r="G65" s="455"/>
      <c r="H65" s="455"/>
      <c r="I65" s="456"/>
      <c r="J65" s="456"/>
      <c r="K65" s="456"/>
      <c r="L65" s="456"/>
      <c r="M65" s="455"/>
      <c r="N65" s="455"/>
      <c r="O65" s="455"/>
      <c r="P65" s="455"/>
      <c r="Q65" s="456"/>
      <c r="R65" s="456"/>
      <c r="S65" s="456"/>
      <c r="T65" s="456"/>
      <c r="U65" s="455"/>
      <c r="V65" s="455"/>
      <c r="W65" s="455"/>
      <c r="X65" s="455"/>
      <c r="Y65" s="456"/>
      <c r="Z65" s="456"/>
      <c r="AA65" s="456"/>
      <c r="AB65" s="456"/>
      <c r="AC65" s="455"/>
      <c r="AD65" s="457"/>
    </row>
    <row r="66" spans="1:30" s="37" customFormat="1" ht="14.1" customHeight="1" thickBot="1" x14ac:dyDescent="0.25">
      <c r="A66" s="201" t="s">
        <v>339</v>
      </c>
      <c r="B66" s="199" t="s">
        <v>143</v>
      </c>
      <c r="C66" s="199" t="s">
        <v>295</v>
      </c>
      <c r="D66" s="371" t="s">
        <v>136</v>
      </c>
      <c r="E66" s="179"/>
      <c r="F66" s="180"/>
      <c r="G66" s="180"/>
      <c r="H66" s="181"/>
      <c r="I66" s="113"/>
      <c r="J66" s="200"/>
      <c r="K66" s="200"/>
      <c r="L66" s="114"/>
      <c r="M66" s="179">
        <v>4</v>
      </c>
      <c r="N66" s="180">
        <v>0</v>
      </c>
      <c r="O66" s="180" t="s">
        <v>17</v>
      </c>
      <c r="P66" s="547">
        <v>4</v>
      </c>
      <c r="Q66" s="179"/>
      <c r="R66" s="180"/>
      <c r="S66" s="180"/>
      <c r="T66" s="181"/>
      <c r="U66" s="179"/>
      <c r="V66" s="180"/>
      <c r="W66" s="180"/>
      <c r="X66" s="181"/>
      <c r="Y66" s="179"/>
      <c r="Z66" s="180"/>
      <c r="AA66" s="180"/>
      <c r="AB66" s="181"/>
      <c r="AC66" s="194" t="s">
        <v>97</v>
      </c>
      <c r="AD66" s="540" t="s">
        <v>334</v>
      </c>
    </row>
    <row r="67" spans="1:30" s="7" customFormat="1" ht="14.1" customHeight="1" thickBot="1" x14ac:dyDescent="0.25">
      <c r="A67" s="452" t="s">
        <v>76</v>
      </c>
      <c r="B67" s="453"/>
      <c r="C67" s="429"/>
      <c r="D67" s="291">
        <f>SUM(H67,L67,P67,T67,X67,AB67)</f>
        <v>4</v>
      </c>
      <c r="E67" s="243">
        <f t="shared" ref="E67:AB67" si="15">SUM(E66:E66)</f>
        <v>0</v>
      </c>
      <c r="F67" s="243">
        <f t="shared" si="15"/>
        <v>0</v>
      </c>
      <c r="G67" s="243"/>
      <c r="H67" s="243">
        <f t="shared" si="15"/>
        <v>0</v>
      </c>
      <c r="I67" s="243">
        <f t="shared" si="15"/>
        <v>0</v>
      </c>
      <c r="J67" s="243">
        <f t="shared" si="15"/>
        <v>0</v>
      </c>
      <c r="K67" s="243"/>
      <c r="L67" s="243">
        <f t="shared" si="15"/>
        <v>0</v>
      </c>
      <c r="M67" s="243">
        <f t="shared" si="15"/>
        <v>4</v>
      </c>
      <c r="N67" s="243">
        <f t="shared" si="15"/>
        <v>0</v>
      </c>
      <c r="O67" s="243"/>
      <c r="P67" s="243">
        <f t="shared" si="15"/>
        <v>4</v>
      </c>
      <c r="Q67" s="243">
        <f t="shared" si="15"/>
        <v>0</v>
      </c>
      <c r="R67" s="243">
        <f t="shared" si="15"/>
        <v>0</v>
      </c>
      <c r="S67" s="243"/>
      <c r="T67" s="243">
        <f t="shared" si="15"/>
        <v>0</v>
      </c>
      <c r="U67" s="243">
        <f t="shared" si="15"/>
        <v>0</v>
      </c>
      <c r="V67" s="243">
        <f t="shared" si="15"/>
        <v>0</v>
      </c>
      <c r="W67" s="243"/>
      <c r="X67" s="243">
        <f t="shared" si="15"/>
        <v>0</v>
      </c>
      <c r="Y67" s="243">
        <f t="shared" si="15"/>
        <v>0</v>
      </c>
      <c r="Z67" s="243">
        <f t="shared" si="15"/>
        <v>0</v>
      </c>
      <c r="AA67" s="243"/>
      <c r="AB67" s="243">
        <f t="shared" si="15"/>
        <v>0</v>
      </c>
      <c r="AC67" s="241"/>
      <c r="AD67" s="242"/>
    </row>
    <row r="68" spans="1:30" s="253" customFormat="1" ht="17.25" customHeight="1" thickBot="1" x14ac:dyDescent="0.3">
      <c r="A68" s="454" t="s">
        <v>117</v>
      </c>
      <c r="B68" s="455"/>
      <c r="C68" s="455"/>
      <c r="D68" s="455"/>
      <c r="E68" s="455"/>
      <c r="F68" s="455"/>
      <c r="G68" s="455"/>
      <c r="H68" s="455"/>
      <c r="I68" s="456"/>
      <c r="J68" s="456"/>
      <c r="K68" s="456"/>
      <c r="L68" s="456"/>
      <c r="M68" s="455"/>
      <c r="N68" s="455"/>
      <c r="O68" s="455"/>
      <c r="P68" s="455"/>
      <c r="Q68" s="456"/>
      <c r="R68" s="456"/>
      <c r="S68" s="456"/>
      <c r="T68" s="456"/>
      <c r="U68" s="455"/>
      <c r="V68" s="455"/>
      <c r="W68" s="455"/>
      <c r="X68" s="455"/>
      <c r="Y68" s="456"/>
      <c r="Z68" s="456"/>
      <c r="AA68" s="456"/>
      <c r="AB68" s="456"/>
      <c r="AC68" s="455"/>
      <c r="AD68" s="457"/>
    </row>
    <row r="69" spans="1:30" s="7" customFormat="1" ht="14.1" customHeight="1" x14ac:dyDescent="0.2">
      <c r="A69" s="201" t="s">
        <v>237</v>
      </c>
      <c r="B69" s="270" t="s">
        <v>117</v>
      </c>
      <c r="C69" s="270" t="s">
        <v>296</v>
      </c>
      <c r="D69" s="93"/>
      <c r="E69" s="9"/>
      <c r="F69" s="180"/>
      <c r="G69" s="180"/>
      <c r="H69" s="181"/>
      <c r="I69" s="191"/>
      <c r="J69" s="192"/>
      <c r="K69" s="193"/>
      <c r="L69" s="189"/>
      <c r="M69" s="367">
        <v>4</v>
      </c>
      <c r="N69" s="368">
        <v>0</v>
      </c>
      <c r="O69" s="368" t="s">
        <v>17</v>
      </c>
      <c r="P69" s="369">
        <v>5</v>
      </c>
      <c r="Q69" s="206"/>
      <c r="R69" s="223"/>
      <c r="S69" s="223"/>
      <c r="T69" s="209"/>
      <c r="U69" s="185"/>
      <c r="V69" s="186"/>
      <c r="W69" s="186"/>
      <c r="X69" s="187"/>
      <c r="Y69" s="185"/>
      <c r="Z69" s="186"/>
      <c r="AA69" s="186"/>
      <c r="AB69" s="187"/>
      <c r="AC69" s="339" t="s">
        <v>96</v>
      </c>
      <c r="AD69" s="340" t="s">
        <v>196</v>
      </c>
    </row>
    <row r="70" spans="1:30" s="224" customFormat="1" ht="14.1" customHeight="1" thickBot="1" x14ac:dyDescent="0.25">
      <c r="A70" s="201" t="s">
        <v>238</v>
      </c>
      <c r="B70" s="398" t="s">
        <v>161</v>
      </c>
      <c r="C70" s="398" t="s">
        <v>297</v>
      </c>
      <c r="D70" s="244"/>
      <c r="E70" s="235"/>
      <c r="F70" s="217"/>
      <c r="G70" s="217"/>
      <c r="H70" s="218"/>
      <c r="I70" s="219"/>
      <c r="J70" s="220"/>
      <c r="K70" s="221"/>
      <c r="L70" s="222"/>
      <c r="M70" s="216"/>
      <c r="N70" s="217"/>
      <c r="O70" s="217"/>
      <c r="P70" s="218"/>
      <c r="Q70" s="219"/>
      <c r="R70" s="220"/>
      <c r="S70" s="221"/>
      <c r="T70" s="222"/>
      <c r="U70" s="219"/>
      <c r="V70" s="220"/>
      <c r="W70" s="221"/>
      <c r="X70" s="222"/>
      <c r="Y70" s="360">
        <v>2</v>
      </c>
      <c r="Z70" s="361">
        <v>1</v>
      </c>
      <c r="AA70" s="362" t="s">
        <v>17</v>
      </c>
      <c r="AB70" s="363">
        <v>4</v>
      </c>
      <c r="AC70" s="339" t="s">
        <v>96</v>
      </c>
      <c r="AD70" s="408" t="s">
        <v>195</v>
      </c>
    </row>
    <row r="71" spans="1:30" s="7" customFormat="1" ht="14.1" customHeight="1" thickBot="1" x14ac:dyDescent="0.25">
      <c r="A71" s="452" t="s">
        <v>76</v>
      </c>
      <c r="B71" s="453"/>
      <c r="C71" s="429"/>
      <c r="D71" s="308">
        <f>SUM(H71,L71,P71,T71,X71,AB71)</f>
        <v>9</v>
      </c>
      <c r="E71" s="286">
        <f>SUM(E69:E69)</f>
        <v>0</v>
      </c>
      <c r="F71" s="241">
        <f t="shared" ref="F71:H71" si="16">SUM(F69:F69)</f>
        <v>0</v>
      </c>
      <c r="G71" s="241"/>
      <c r="H71" s="242">
        <f t="shared" si="16"/>
        <v>0</v>
      </c>
      <c r="I71" s="286">
        <f>SUM(I69:I69)</f>
        <v>0</v>
      </c>
      <c r="J71" s="241">
        <f t="shared" ref="J71" si="17">SUM(J69:J69)</f>
        <v>0</v>
      </c>
      <c r="K71" s="241"/>
      <c r="L71" s="344">
        <f t="shared" ref="L71" si="18">SUM(L69:L69)</f>
        <v>0</v>
      </c>
      <c r="M71" s="286">
        <f>SUM(M69:M70)</f>
        <v>4</v>
      </c>
      <c r="N71" s="241">
        <f t="shared" ref="N71:P71" si="19">SUM(N69:N70)</f>
        <v>0</v>
      </c>
      <c r="O71" s="241">
        <f t="shared" si="19"/>
        <v>0</v>
      </c>
      <c r="P71" s="242">
        <f t="shared" si="19"/>
        <v>5</v>
      </c>
      <c r="Q71" s="243">
        <f>SUM(Q69:Q70)</f>
        <v>0</v>
      </c>
      <c r="R71" s="241">
        <f>SUM(R69:R70)</f>
        <v>0</v>
      </c>
      <c r="S71" s="241"/>
      <c r="T71" s="242">
        <f>SUM(T69:T70)</f>
        <v>0</v>
      </c>
      <c r="U71" s="286">
        <f>SUM(U69:U70)</f>
        <v>0</v>
      </c>
      <c r="V71" s="241">
        <f>SUM(V69:V70)</f>
        <v>0</v>
      </c>
      <c r="W71" s="241"/>
      <c r="X71" s="242">
        <f>SUM(X69:X70)</f>
        <v>0</v>
      </c>
      <c r="Y71" s="286">
        <f>SUM(Y69:Y70)</f>
        <v>2</v>
      </c>
      <c r="Z71" s="241">
        <f t="shared" ref="Z71" si="20">SUM(Z69:Z70)</f>
        <v>1</v>
      </c>
      <c r="AA71" s="241">
        <f t="shared" ref="AA71" si="21">SUM(AA69:AA70)</f>
        <v>0</v>
      </c>
      <c r="AB71" s="242">
        <f t="shared" ref="AB71" si="22">SUM(AB69:AB70)</f>
        <v>4</v>
      </c>
      <c r="AC71" s="241"/>
      <c r="AD71" s="242"/>
    </row>
    <row r="72" spans="1:30" s="393" customFormat="1" ht="17.25" customHeight="1" thickBot="1" x14ac:dyDescent="0.3">
      <c r="A72" s="458" t="s">
        <v>171</v>
      </c>
      <c r="B72" s="459"/>
      <c r="C72" s="459"/>
      <c r="D72" s="459"/>
      <c r="E72" s="460"/>
      <c r="F72" s="460"/>
      <c r="G72" s="460"/>
      <c r="H72" s="460"/>
      <c r="I72" s="461"/>
      <c r="J72" s="461"/>
      <c r="K72" s="461"/>
      <c r="L72" s="461"/>
      <c r="M72" s="460"/>
      <c r="N72" s="460"/>
      <c r="O72" s="460"/>
      <c r="P72" s="460"/>
      <c r="Q72" s="461"/>
      <c r="R72" s="461"/>
      <c r="S72" s="461"/>
      <c r="T72" s="461"/>
      <c r="U72" s="459"/>
      <c r="V72" s="459"/>
      <c r="W72" s="459"/>
      <c r="X72" s="459"/>
      <c r="Y72" s="461"/>
      <c r="Z72" s="461"/>
      <c r="AA72" s="461"/>
      <c r="AB72" s="461"/>
      <c r="AC72" s="459"/>
      <c r="AD72" s="462"/>
    </row>
    <row r="73" spans="1:30" s="7" customFormat="1" ht="15.75" customHeight="1" thickBot="1" x14ac:dyDescent="0.25">
      <c r="A73" s="449" t="s">
        <v>153</v>
      </c>
      <c r="B73" s="450"/>
      <c r="C73" s="450"/>
      <c r="D73" s="450"/>
      <c r="E73" s="450"/>
      <c r="F73" s="450"/>
      <c r="G73" s="450"/>
      <c r="H73" s="450"/>
      <c r="I73" s="450"/>
      <c r="J73" s="450"/>
      <c r="K73" s="450"/>
      <c r="L73" s="450"/>
      <c r="M73" s="450"/>
      <c r="N73" s="450"/>
      <c r="O73" s="450"/>
      <c r="P73" s="450"/>
      <c r="Q73" s="450"/>
      <c r="R73" s="450"/>
      <c r="S73" s="450"/>
      <c r="T73" s="450"/>
      <c r="U73" s="450"/>
      <c r="V73" s="450"/>
      <c r="W73" s="450"/>
      <c r="X73" s="450"/>
      <c r="Y73" s="450"/>
      <c r="Z73" s="450"/>
      <c r="AA73" s="450"/>
      <c r="AB73" s="450"/>
      <c r="AC73" s="450"/>
      <c r="AD73" s="451"/>
    </row>
    <row r="74" spans="1:30" s="7" customFormat="1" ht="14.1" customHeight="1" x14ac:dyDescent="0.2">
      <c r="A74" s="201" t="s">
        <v>242</v>
      </c>
      <c r="B74" s="188" t="s">
        <v>29</v>
      </c>
      <c r="C74" s="438" t="s">
        <v>298</v>
      </c>
      <c r="D74" s="93"/>
      <c r="E74" s="9"/>
      <c r="F74" s="180"/>
      <c r="G74" s="180"/>
      <c r="H74" s="181"/>
      <c r="I74" s="191"/>
      <c r="J74" s="192"/>
      <c r="K74" s="193"/>
      <c r="L74" s="189"/>
      <c r="M74" s="367"/>
      <c r="N74" s="368"/>
      <c r="O74" s="368"/>
      <c r="P74" s="369"/>
      <c r="Q74" s="367">
        <v>2</v>
      </c>
      <c r="R74" s="368">
        <v>1</v>
      </c>
      <c r="S74" s="368" t="s">
        <v>17</v>
      </c>
      <c r="T74" s="369">
        <v>4</v>
      </c>
      <c r="U74" s="185"/>
      <c r="V74" s="186"/>
      <c r="W74" s="186"/>
      <c r="X74" s="187"/>
      <c r="Y74" s="206"/>
      <c r="Z74" s="223"/>
      <c r="AA74" s="223"/>
      <c r="AB74" s="209"/>
      <c r="AC74" s="541" t="s">
        <v>96</v>
      </c>
      <c r="AD74" s="539" t="s">
        <v>336</v>
      </c>
    </row>
    <row r="75" spans="1:30" s="7" customFormat="1" ht="14.1" customHeight="1" x14ac:dyDescent="0.2">
      <c r="A75" s="169" t="s">
        <v>243</v>
      </c>
      <c r="B75" s="345" t="s">
        <v>116</v>
      </c>
      <c r="C75" s="443" t="s">
        <v>299</v>
      </c>
      <c r="D75" s="240"/>
      <c r="E75" s="9"/>
      <c r="F75" s="180"/>
      <c r="G75" s="180"/>
      <c r="H75" s="181"/>
      <c r="I75" s="247"/>
      <c r="J75" s="237"/>
      <c r="K75" s="248"/>
      <c r="L75" s="238"/>
      <c r="M75" s="356">
        <v>4</v>
      </c>
      <c r="N75" s="357">
        <v>0</v>
      </c>
      <c r="O75" s="358" t="s">
        <v>17</v>
      </c>
      <c r="P75" s="359">
        <v>4</v>
      </c>
      <c r="Q75" s="364"/>
      <c r="R75" s="365"/>
      <c r="S75" s="365"/>
      <c r="T75" s="366"/>
      <c r="U75" s="9"/>
      <c r="V75" s="180"/>
      <c r="W75" s="180"/>
      <c r="X75" s="181"/>
      <c r="Y75" s="9"/>
      <c r="Z75" s="180"/>
      <c r="AA75" s="180"/>
      <c r="AB75" s="181"/>
      <c r="AC75" s="59" t="s">
        <v>96</v>
      </c>
      <c r="AD75" s="98" t="s">
        <v>196</v>
      </c>
    </row>
    <row r="76" spans="1:30" s="7" customFormat="1" ht="14.1" customHeight="1" x14ac:dyDescent="0.2">
      <c r="A76" s="201" t="s">
        <v>244</v>
      </c>
      <c r="B76" s="188" t="s">
        <v>42</v>
      </c>
      <c r="C76" s="437" t="s">
        <v>300</v>
      </c>
      <c r="D76" s="41"/>
      <c r="E76" s="5" t="s">
        <v>33</v>
      </c>
      <c r="F76" s="186" t="s">
        <v>33</v>
      </c>
      <c r="G76" s="186" t="s">
        <v>33</v>
      </c>
      <c r="H76" s="187" t="s">
        <v>33</v>
      </c>
      <c r="I76" s="109"/>
      <c r="J76" s="192"/>
      <c r="K76" s="192"/>
      <c r="L76" s="189"/>
      <c r="M76" s="109">
        <v>2</v>
      </c>
      <c r="N76" s="192">
        <v>1</v>
      </c>
      <c r="O76" s="192" t="s">
        <v>17</v>
      </c>
      <c r="P76" s="189">
        <v>4</v>
      </c>
      <c r="Q76" s="5"/>
      <c r="R76" s="186"/>
      <c r="S76" s="186"/>
      <c r="T76" s="187"/>
      <c r="U76" s="5"/>
      <c r="V76" s="186"/>
      <c r="W76" s="186"/>
      <c r="X76" s="187"/>
      <c r="Y76" s="5"/>
      <c r="Z76" s="186"/>
      <c r="AA76" s="186"/>
      <c r="AB76" s="187"/>
      <c r="AC76" s="194" t="s">
        <v>94</v>
      </c>
      <c r="AD76" s="95" t="s">
        <v>192</v>
      </c>
    </row>
    <row r="77" spans="1:30" s="7" customFormat="1" ht="14.1" customHeight="1" x14ac:dyDescent="0.2">
      <c r="A77" s="201" t="s">
        <v>340</v>
      </c>
      <c r="B77" s="188" t="s">
        <v>45</v>
      </c>
      <c r="C77" s="437" t="s">
        <v>301</v>
      </c>
      <c r="D77" s="201"/>
      <c r="E77" s="185"/>
      <c r="F77" s="180"/>
      <c r="G77" s="180"/>
      <c r="H77" s="187"/>
      <c r="I77" s="185"/>
      <c r="J77" s="186"/>
      <c r="K77" s="180"/>
      <c r="L77" s="187"/>
      <c r="M77" s="185"/>
      <c r="N77" s="186"/>
      <c r="O77" s="186"/>
      <c r="P77" s="187"/>
      <c r="Q77" s="68">
        <v>2</v>
      </c>
      <c r="R77" s="192">
        <v>1</v>
      </c>
      <c r="S77" s="192" t="s">
        <v>17</v>
      </c>
      <c r="T77" s="189">
        <v>4</v>
      </c>
      <c r="U77" s="9"/>
      <c r="V77" s="180"/>
      <c r="W77" s="180"/>
      <c r="X77" s="181"/>
      <c r="Y77" s="185"/>
      <c r="Z77" s="186"/>
      <c r="AA77" s="186"/>
      <c r="AB77" s="187"/>
      <c r="AC77" s="194" t="s">
        <v>22</v>
      </c>
      <c r="AD77" s="95" t="s">
        <v>189</v>
      </c>
    </row>
    <row r="78" spans="1:30" s="7" customFormat="1" ht="14.1" customHeight="1" x14ac:dyDescent="0.2">
      <c r="A78" s="201" t="s">
        <v>341</v>
      </c>
      <c r="B78" s="188" t="s">
        <v>46</v>
      </c>
      <c r="C78" s="437" t="s">
        <v>302</v>
      </c>
      <c r="D78" s="201" t="s">
        <v>33</v>
      </c>
      <c r="E78" s="32"/>
      <c r="F78" s="25"/>
      <c r="G78" s="25"/>
      <c r="H78" s="26"/>
      <c r="I78" s="32"/>
      <c r="J78" s="25"/>
      <c r="K78" s="25"/>
      <c r="L78" s="26"/>
      <c r="M78" s="32"/>
      <c r="N78" s="25"/>
      <c r="O78" s="25"/>
      <c r="P78" s="26"/>
      <c r="Q78" s="32">
        <v>2</v>
      </c>
      <c r="R78" s="25">
        <v>1</v>
      </c>
      <c r="S78" s="25" t="s">
        <v>17</v>
      </c>
      <c r="T78" s="26">
        <v>4</v>
      </c>
      <c r="U78" s="32"/>
      <c r="V78" s="25"/>
      <c r="W78" s="25"/>
      <c r="X78" s="26"/>
      <c r="Y78" s="32"/>
      <c r="Z78" s="25"/>
      <c r="AA78" s="25"/>
      <c r="AB78" s="26"/>
      <c r="AC78" s="56" t="s">
        <v>22</v>
      </c>
      <c r="AD78" s="190" t="s">
        <v>187</v>
      </c>
    </row>
    <row r="79" spans="1:30" s="7" customFormat="1" ht="14.1" customHeight="1" x14ac:dyDescent="0.2">
      <c r="A79" s="201" t="s">
        <v>342</v>
      </c>
      <c r="B79" s="188" t="s">
        <v>47</v>
      </c>
      <c r="C79" s="437" t="s">
        <v>303</v>
      </c>
      <c r="D79" s="201"/>
      <c r="E79" s="185"/>
      <c r="F79" s="180"/>
      <c r="G79" s="180"/>
      <c r="H79" s="187"/>
      <c r="I79" s="185"/>
      <c r="J79" s="186"/>
      <c r="K79" s="180"/>
      <c r="L79" s="187"/>
      <c r="M79" s="185"/>
      <c r="N79" s="186"/>
      <c r="O79" s="186"/>
      <c r="P79" s="187"/>
      <c r="Q79" s="9">
        <v>2</v>
      </c>
      <c r="R79" s="180">
        <v>1</v>
      </c>
      <c r="S79" s="180" t="s">
        <v>17</v>
      </c>
      <c r="T79" s="181">
        <v>4</v>
      </c>
      <c r="U79" s="9"/>
      <c r="V79" s="180"/>
      <c r="W79" s="180"/>
      <c r="X79" s="181"/>
      <c r="Y79" s="185"/>
      <c r="Z79" s="186"/>
      <c r="AA79" s="186"/>
      <c r="AB79" s="187"/>
      <c r="AC79" s="59" t="s">
        <v>22</v>
      </c>
      <c r="AD79" s="408" t="s">
        <v>197</v>
      </c>
    </row>
    <row r="80" spans="1:30" s="7" customFormat="1" ht="14.1" customHeight="1" thickBot="1" x14ac:dyDescent="0.25">
      <c r="A80" s="74" t="s">
        <v>343</v>
      </c>
      <c r="B80" s="399" t="s">
        <v>48</v>
      </c>
      <c r="C80" s="444" t="s">
        <v>304</v>
      </c>
      <c r="D80" s="48" t="s">
        <v>44</v>
      </c>
      <c r="E80" s="46"/>
      <c r="F80" s="35"/>
      <c r="G80" s="35"/>
      <c r="H80" s="36"/>
      <c r="I80" s="46"/>
      <c r="J80" s="35"/>
      <c r="K80" s="35"/>
      <c r="L80" s="36"/>
      <c r="M80" s="46"/>
      <c r="N80" s="35"/>
      <c r="O80" s="35"/>
      <c r="P80" s="36"/>
      <c r="Q80" s="46">
        <v>2</v>
      </c>
      <c r="R80" s="35">
        <v>1</v>
      </c>
      <c r="S80" s="35" t="s">
        <v>17</v>
      </c>
      <c r="T80" s="36">
        <v>4</v>
      </c>
      <c r="U80" s="46"/>
      <c r="V80" s="35"/>
      <c r="W80" s="35"/>
      <c r="X80" s="36"/>
      <c r="Y80" s="62"/>
      <c r="Z80" s="63"/>
      <c r="AA80" s="63"/>
      <c r="AB80" s="64"/>
      <c r="AC80" s="45" t="s">
        <v>22</v>
      </c>
      <c r="AD80" s="175" t="s">
        <v>188</v>
      </c>
    </row>
    <row r="81" spans="1:37" s="7" customFormat="1" ht="14.1" customHeight="1" thickBot="1" x14ac:dyDescent="0.25">
      <c r="A81" s="452" t="s">
        <v>76</v>
      </c>
      <c r="B81" s="453"/>
      <c r="C81" s="429"/>
      <c r="D81" s="291">
        <v>8</v>
      </c>
      <c r="E81" s="243">
        <f>SUM(E74:E80)</f>
        <v>0</v>
      </c>
      <c r="F81" s="243">
        <f t="shared" ref="F81:H81" si="23">SUM(F74:F80)</f>
        <v>0</v>
      </c>
      <c r="G81" s="243"/>
      <c r="H81" s="243">
        <f t="shared" si="23"/>
        <v>0</v>
      </c>
      <c r="I81" s="243">
        <f>SUM(I74:I80)</f>
        <v>0</v>
      </c>
      <c r="J81" s="243">
        <f t="shared" ref="J81" si="24">SUM(J74:J80)</f>
        <v>0</v>
      </c>
      <c r="K81" s="243"/>
      <c r="L81" s="243">
        <f t="shared" ref="L81" si="25">SUM(L74:L80)</f>
        <v>0</v>
      </c>
      <c r="M81" s="243">
        <v>2</v>
      </c>
      <c r="N81" s="243">
        <v>1</v>
      </c>
      <c r="O81" s="243"/>
      <c r="P81" s="243">
        <v>4</v>
      </c>
      <c r="Q81" s="243">
        <v>2</v>
      </c>
      <c r="R81" s="243">
        <v>1</v>
      </c>
      <c r="S81" s="243"/>
      <c r="T81" s="243">
        <v>4</v>
      </c>
      <c r="U81" s="243">
        <f>SUM(U74:U80)</f>
        <v>0</v>
      </c>
      <c r="V81" s="243">
        <f t="shared" ref="V81" si="26">SUM(V74:V80)</f>
        <v>0</v>
      </c>
      <c r="W81" s="243"/>
      <c r="X81" s="243">
        <f t="shared" ref="X81" si="27">SUM(X74:X80)</f>
        <v>0</v>
      </c>
      <c r="Y81" s="243">
        <f>SUM(Y74:Y80)</f>
        <v>0</v>
      </c>
      <c r="Z81" s="243">
        <f t="shared" ref="Z81" si="28">SUM(Z74:Z80)</f>
        <v>0</v>
      </c>
      <c r="AA81" s="243"/>
      <c r="AB81" s="243">
        <f t="shared" ref="AB81" si="29">SUM(AB74:AB80)</f>
        <v>0</v>
      </c>
      <c r="AC81" s="241"/>
      <c r="AD81" s="242"/>
    </row>
    <row r="82" spans="1:37" s="7" customFormat="1" ht="15.75" thickBot="1" x14ac:dyDescent="0.25">
      <c r="A82" s="449" t="s">
        <v>49</v>
      </c>
      <c r="B82" s="450"/>
      <c r="C82" s="450"/>
      <c r="D82" s="450"/>
      <c r="E82" s="450"/>
      <c r="F82" s="450"/>
      <c r="G82" s="450"/>
      <c r="H82" s="450"/>
      <c r="I82" s="450"/>
      <c r="J82" s="450"/>
      <c r="K82" s="450"/>
      <c r="L82" s="450"/>
      <c r="M82" s="450"/>
      <c r="N82" s="450"/>
      <c r="O82" s="450"/>
      <c r="P82" s="450"/>
      <c r="Q82" s="450"/>
      <c r="R82" s="450"/>
      <c r="S82" s="450"/>
      <c r="T82" s="450"/>
      <c r="U82" s="450"/>
      <c r="V82" s="450"/>
      <c r="W82" s="450"/>
      <c r="X82" s="450"/>
      <c r="Y82" s="450"/>
      <c r="Z82" s="450"/>
      <c r="AA82" s="450"/>
      <c r="AB82" s="450"/>
      <c r="AC82" s="450"/>
      <c r="AD82" s="451"/>
    </row>
    <row r="83" spans="1:37" s="7" customFormat="1" ht="14.1" customHeight="1" x14ac:dyDescent="0.2">
      <c r="A83" s="39" t="s">
        <v>344</v>
      </c>
      <c r="B83" s="195" t="s">
        <v>50</v>
      </c>
      <c r="C83" s="195" t="s">
        <v>50</v>
      </c>
      <c r="D83" s="31"/>
      <c r="E83" s="28"/>
      <c r="F83" s="23"/>
      <c r="G83" s="23"/>
      <c r="H83" s="24"/>
      <c r="I83" s="28"/>
      <c r="J83" s="23"/>
      <c r="K83" s="23"/>
      <c r="L83" s="24"/>
      <c r="M83" s="100"/>
      <c r="N83" s="101"/>
      <c r="O83" s="101"/>
      <c r="P83" s="102"/>
      <c r="Q83" s="115">
        <v>0</v>
      </c>
      <c r="R83" s="116">
        <v>3</v>
      </c>
      <c r="S83" s="183" t="s">
        <v>77</v>
      </c>
      <c r="T83" s="117">
        <v>4</v>
      </c>
      <c r="U83" s="28"/>
      <c r="V83" s="23"/>
      <c r="W83" s="23"/>
      <c r="X83" s="24"/>
      <c r="Y83" s="28"/>
      <c r="Z83" s="23"/>
      <c r="AA83" s="23"/>
      <c r="AB83" s="24"/>
      <c r="AC83" s="56" t="s">
        <v>22</v>
      </c>
      <c r="AD83" s="346" t="s">
        <v>187</v>
      </c>
    </row>
    <row r="84" spans="1:37" s="7" customFormat="1" ht="14.1" customHeight="1" x14ac:dyDescent="0.2">
      <c r="A84" s="201" t="s">
        <v>345</v>
      </c>
      <c r="B84" s="188" t="s">
        <v>51</v>
      </c>
      <c r="C84" s="188" t="s">
        <v>51</v>
      </c>
      <c r="D84" s="30"/>
      <c r="E84" s="32"/>
      <c r="F84" s="25"/>
      <c r="G84" s="25"/>
      <c r="H84" s="26"/>
      <c r="I84" s="32"/>
      <c r="J84" s="25"/>
      <c r="K84" s="25"/>
      <c r="L84" s="26"/>
      <c r="M84" s="32"/>
      <c r="N84" s="25"/>
      <c r="O84" s="25"/>
      <c r="P84" s="26"/>
      <c r="Q84" s="115">
        <v>0</v>
      </c>
      <c r="R84" s="116">
        <v>3</v>
      </c>
      <c r="S84" s="183" t="s">
        <v>77</v>
      </c>
      <c r="T84" s="117">
        <v>4</v>
      </c>
      <c r="U84" s="32"/>
      <c r="V84" s="25"/>
      <c r="W84" s="25"/>
      <c r="X84" s="26"/>
      <c r="Y84" s="32"/>
      <c r="Z84" s="25"/>
      <c r="AA84" s="25"/>
      <c r="AB84" s="26"/>
      <c r="AC84" s="194" t="s">
        <v>22</v>
      </c>
      <c r="AD84" s="201" t="s">
        <v>188</v>
      </c>
    </row>
    <row r="85" spans="1:37" s="7" customFormat="1" ht="14.1" customHeight="1" x14ac:dyDescent="0.2">
      <c r="A85" s="201" t="s">
        <v>346</v>
      </c>
      <c r="B85" s="195" t="s">
        <v>52</v>
      </c>
      <c r="C85" s="195" t="s">
        <v>52</v>
      </c>
      <c r="D85" s="202"/>
      <c r="E85" s="28"/>
      <c r="F85" s="23"/>
      <c r="G85" s="23"/>
      <c r="H85" s="24"/>
      <c r="I85" s="28"/>
      <c r="J85" s="23"/>
      <c r="K85" s="23"/>
      <c r="L85" s="24"/>
      <c r="M85" s="28"/>
      <c r="N85" s="23"/>
      <c r="O85" s="23"/>
      <c r="P85" s="24"/>
      <c r="Q85" s="115">
        <v>0</v>
      </c>
      <c r="R85" s="116">
        <v>3</v>
      </c>
      <c r="S85" s="183" t="s">
        <v>77</v>
      </c>
      <c r="T85" s="117">
        <v>4</v>
      </c>
      <c r="U85" s="28"/>
      <c r="V85" s="23"/>
      <c r="W85" s="23"/>
      <c r="X85" s="24"/>
      <c r="Y85" s="28"/>
      <c r="Z85" s="23"/>
      <c r="AA85" s="23"/>
      <c r="AB85" s="24"/>
      <c r="AC85" s="56" t="s">
        <v>22</v>
      </c>
      <c r="AD85" s="346" t="s">
        <v>187</v>
      </c>
    </row>
    <row r="86" spans="1:37" s="55" customFormat="1" x14ac:dyDescent="0.2">
      <c r="A86" s="201" t="s">
        <v>347</v>
      </c>
      <c r="B86" s="194" t="s">
        <v>53</v>
      </c>
      <c r="C86" s="194" t="s">
        <v>53</v>
      </c>
      <c r="D86" s="87"/>
      <c r="E86" s="77"/>
      <c r="F86" s="81"/>
      <c r="G86" s="81"/>
      <c r="H86" s="82"/>
      <c r="I86" s="80"/>
      <c r="J86" s="78"/>
      <c r="K86" s="78"/>
      <c r="L86" s="79"/>
      <c r="M86" s="77"/>
      <c r="N86" s="81"/>
      <c r="O86" s="81"/>
      <c r="P86" s="82"/>
      <c r="Q86" s="115">
        <v>0</v>
      </c>
      <c r="R86" s="116">
        <v>3</v>
      </c>
      <c r="S86" s="183" t="s">
        <v>77</v>
      </c>
      <c r="T86" s="117">
        <v>4</v>
      </c>
      <c r="U86" s="77"/>
      <c r="V86" s="81"/>
      <c r="W86" s="81"/>
      <c r="X86" s="82"/>
      <c r="Y86" s="77"/>
      <c r="Z86" s="81"/>
      <c r="AA86" s="81"/>
      <c r="AB86" s="82"/>
      <c r="AC86" s="59" t="s">
        <v>146</v>
      </c>
      <c r="AD86" s="103" t="s">
        <v>186</v>
      </c>
    </row>
    <row r="87" spans="1:37" s="7" customFormat="1" ht="14.1" customHeight="1" thickBot="1" x14ac:dyDescent="0.25">
      <c r="A87" s="74" t="s">
        <v>348</v>
      </c>
      <c r="B87" s="188" t="s">
        <v>54</v>
      </c>
      <c r="C87" s="188" t="s">
        <v>54</v>
      </c>
      <c r="D87" s="92"/>
      <c r="E87" s="32"/>
      <c r="F87" s="25"/>
      <c r="G87" s="25"/>
      <c r="H87" s="26"/>
      <c r="I87" s="32"/>
      <c r="J87" s="25"/>
      <c r="K87" s="25"/>
      <c r="L87" s="26"/>
      <c r="M87" s="32"/>
      <c r="N87" s="25"/>
      <c r="O87" s="25"/>
      <c r="P87" s="26"/>
      <c r="Q87" s="115">
        <v>0</v>
      </c>
      <c r="R87" s="116">
        <v>3</v>
      </c>
      <c r="S87" s="183" t="s">
        <v>77</v>
      </c>
      <c r="T87" s="117">
        <v>4</v>
      </c>
      <c r="U87" s="32"/>
      <c r="V87" s="25"/>
      <c r="W87" s="25"/>
      <c r="X87" s="26"/>
      <c r="Y87" s="32"/>
      <c r="Z87" s="25"/>
      <c r="AA87" s="25"/>
      <c r="AB87" s="26"/>
      <c r="AC87" s="59" t="s">
        <v>22</v>
      </c>
      <c r="AD87" s="95" t="s">
        <v>189</v>
      </c>
    </row>
    <row r="88" spans="1:37" s="7" customFormat="1" ht="14.1" customHeight="1" thickBot="1" x14ac:dyDescent="0.25">
      <c r="A88" s="452" t="s">
        <v>76</v>
      </c>
      <c r="B88" s="453"/>
      <c r="C88" s="429"/>
      <c r="D88" s="291">
        <f>SUM(H88,L88,P88,T88,X88,AB88)</f>
        <v>4</v>
      </c>
      <c r="E88" s="286">
        <f>SUM(E83:E87)</f>
        <v>0</v>
      </c>
      <c r="F88" s="243">
        <f>SUM(F83:F87)</f>
        <v>0</v>
      </c>
      <c r="G88" s="243"/>
      <c r="H88" s="287">
        <f>SUM(H83:H87)</f>
        <v>0</v>
      </c>
      <c r="I88" s="286">
        <f>SUM(I83:I87)</f>
        <v>0</v>
      </c>
      <c r="J88" s="243">
        <f>SUM(J83:J87)</f>
        <v>0</v>
      </c>
      <c r="K88" s="243"/>
      <c r="L88" s="287">
        <f>SUM(L83:L87)</f>
        <v>0</v>
      </c>
      <c r="M88" s="286">
        <f>SUM(M83:M87)</f>
        <v>0</v>
      </c>
      <c r="N88" s="243">
        <f>SUM(N83:N87)</f>
        <v>0</v>
      </c>
      <c r="O88" s="243"/>
      <c r="P88" s="287">
        <f>SUM(P83:P87)</f>
        <v>0</v>
      </c>
      <c r="Q88" s="243">
        <v>0</v>
      </c>
      <c r="R88" s="243">
        <v>3</v>
      </c>
      <c r="S88" s="243"/>
      <c r="T88" s="243">
        <v>4</v>
      </c>
      <c r="U88" s="286">
        <f>SUM(U83:U87)</f>
        <v>0</v>
      </c>
      <c r="V88" s="243">
        <f>SUM(V83:V87)</f>
        <v>0</v>
      </c>
      <c r="W88" s="243"/>
      <c r="X88" s="287">
        <f>SUM(X83:X87)</f>
        <v>0</v>
      </c>
      <c r="Y88" s="286">
        <f>SUM(Y83:Y87)</f>
        <v>0</v>
      </c>
      <c r="Z88" s="243">
        <f>SUM(Z83:Z87)</f>
        <v>0</v>
      </c>
      <c r="AA88" s="243"/>
      <c r="AB88" s="287">
        <f>SUM(AB83:AB87)</f>
        <v>0</v>
      </c>
      <c r="AC88" s="241"/>
      <c r="AD88" s="242"/>
    </row>
    <row r="89" spans="1:37" s="394" customFormat="1" ht="17.25" customHeight="1" thickBot="1" x14ac:dyDescent="0.3">
      <c r="A89" s="486" t="s">
        <v>167</v>
      </c>
      <c r="B89" s="487"/>
      <c r="C89" s="487"/>
      <c r="D89" s="487"/>
      <c r="E89" s="487"/>
      <c r="F89" s="487"/>
      <c r="G89" s="487"/>
      <c r="H89" s="487"/>
      <c r="I89" s="487"/>
      <c r="J89" s="487"/>
      <c r="K89" s="487"/>
      <c r="L89" s="487"/>
      <c r="M89" s="487"/>
      <c r="N89" s="487"/>
      <c r="O89" s="487"/>
      <c r="P89" s="487"/>
      <c r="Q89" s="487"/>
      <c r="R89" s="487"/>
      <c r="S89" s="487"/>
      <c r="T89" s="487"/>
      <c r="U89" s="487"/>
      <c r="V89" s="487"/>
      <c r="W89" s="487"/>
      <c r="X89" s="487"/>
      <c r="Y89" s="487"/>
      <c r="Z89" s="487"/>
      <c r="AA89" s="487"/>
      <c r="AB89" s="487"/>
      <c r="AC89" s="487"/>
      <c r="AD89" s="488"/>
    </row>
    <row r="90" spans="1:37" x14ac:dyDescent="0.2">
      <c r="A90" s="39" t="s">
        <v>245</v>
      </c>
      <c r="B90" s="400" t="s">
        <v>147</v>
      </c>
      <c r="C90" s="400" t="s">
        <v>305</v>
      </c>
      <c r="D90" s="72"/>
      <c r="E90" s="50"/>
      <c r="F90" s="20"/>
      <c r="G90" s="20"/>
      <c r="H90" s="21"/>
      <c r="I90" s="272"/>
      <c r="J90" s="273"/>
      <c r="K90" s="273"/>
      <c r="L90" s="274"/>
      <c r="M90" s="375">
        <v>3</v>
      </c>
      <c r="N90" s="376">
        <v>0</v>
      </c>
      <c r="O90" s="376" t="s">
        <v>17</v>
      </c>
      <c r="P90" s="377">
        <v>4</v>
      </c>
      <c r="Q90" s="50"/>
      <c r="R90" s="20"/>
      <c r="S90" s="20"/>
      <c r="T90" s="21"/>
      <c r="U90" s="50"/>
      <c r="V90" s="20"/>
      <c r="W90" s="20"/>
      <c r="X90" s="21"/>
      <c r="Y90" s="19"/>
      <c r="Z90" s="20"/>
      <c r="AA90" s="20"/>
      <c r="AB90" s="21"/>
      <c r="AC90" s="542" t="s">
        <v>94</v>
      </c>
      <c r="AD90" s="535" t="s">
        <v>193</v>
      </c>
      <c r="AE90" s="7"/>
      <c r="AF90" s="7"/>
      <c r="AG90" s="7"/>
      <c r="AH90" s="7"/>
      <c r="AI90" s="7"/>
      <c r="AJ90" s="7"/>
      <c r="AK90" s="7"/>
    </row>
    <row r="91" spans="1:37" ht="14.1" customHeight="1" thickBot="1" x14ac:dyDescent="0.25">
      <c r="A91" s="201" t="s">
        <v>349</v>
      </c>
      <c r="B91" s="188" t="s">
        <v>63</v>
      </c>
      <c r="C91" s="188" t="s">
        <v>306</v>
      </c>
      <c r="D91" s="57"/>
      <c r="E91" s="28"/>
      <c r="F91" s="23"/>
      <c r="G91" s="23"/>
      <c r="H91" s="24"/>
      <c r="I91" s="28"/>
      <c r="J91" s="23"/>
      <c r="K91" s="23"/>
      <c r="L91" s="24"/>
      <c r="M91" s="378">
        <v>3</v>
      </c>
      <c r="N91" s="379">
        <v>1</v>
      </c>
      <c r="O91" s="379" t="s">
        <v>17</v>
      </c>
      <c r="P91" s="548">
        <v>5</v>
      </c>
      <c r="Q91" s="32"/>
      <c r="R91" s="25"/>
      <c r="S91" s="25"/>
      <c r="T91" s="26"/>
      <c r="U91" s="134"/>
      <c r="V91" s="60"/>
      <c r="W91" s="60"/>
      <c r="X91" s="61"/>
      <c r="Y91" s="22"/>
      <c r="Z91" s="23"/>
      <c r="AA91" s="23"/>
      <c r="AB91" s="24"/>
      <c r="AC91" s="194" t="s">
        <v>94</v>
      </c>
      <c r="AD91" s="95" t="s">
        <v>193</v>
      </c>
      <c r="AE91" s="7"/>
      <c r="AF91" s="7"/>
      <c r="AG91" s="7"/>
      <c r="AH91" s="7"/>
      <c r="AI91" s="7"/>
      <c r="AJ91" s="7"/>
      <c r="AK91" s="7"/>
    </row>
    <row r="92" spans="1:37" s="7" customFormat="1" ht="14.1" customHeight="1" thickBot="1" x14ac:dyDescent="0.25">
      <c r="A92" s="452" t="s">
        <v>76</v>
      </c>
      <c r="B92" s="453"/>
      <c r="C92" s="429"/>
      <c r="D92" s="291">
        <f>SUM(H92,L92,P92,T92,X92,AB92)</f>
        <v>9</v>
      </c>
      <c r="E92" s="286">
        <f>SUM(E90:E91)</f>
        <v>0</v>
      </c>
      <c r="F92" s="243">
        <f>SUM(F90:F91)</f>
        <v>0</v>
      </c>
      <c r="G92" s="243"/>
      <c r="H92" s="287">
        <f>SUM(H90:H91)</f>
        <v>0</v>
      </c>
      <c r="I92" s="286">
        <f>SUM(I90:I91)</f>
        <v>0</v>
      </c>
      <c r="J92" s="243">
        <f>SUM(J90:J91)</f>
        <v>0</v>
      </c>
      <c r="K92" s="243"/>
      <c r="L92" s="287">
        <f>SUM(L90:L91)</f>
        <v>0</v>
      </c>
      <c r="M92" s="286">
        <f>SUM(M90:M91)</f>
        <v>6</v>
      </c>
      <c r="N92" s="243">
        <f>SUM(N90:N91)</f>
        <v>1</v>
      </c>
      <c r="O92" s="243"/>
      <c r="P92" s="287">
        <f>SUM(P90:P91)</f>
        <v>9</v>
      </c>
      <c r="Q92" s="286">
        <f>SUM(Q90:Q91)</f>
        <v>0</v>
      </c>
      <c r="R92" s="243">
        <f>SUM(R90:R91)</f>
        <v>0</v>
      </c>
      <c r="S92" s="243"/>
      <c r="T92" s="287">
        <f>SUM(T90:T91)</f>
        <v>0</v>
      </c>
      <c r="U92" s="286">
        <f>SUM(U90:U91)</f>
        <v>0</v>
      </c>
      <c r="V92" s="243">
        <f>SUM(V90:V91)</f>
        <v>0</v>
      </c>
      <c r="W92" s="243"/>
      <c r="X92" s="287">
        <f>SUM(X90:X91)</f>
        <v>0</v>
      </c>
      <c r="Y92" s="286">
        <f>SUM(Y90:Y91)</f>
        <v>0</v>
      </c>
      <c r="Z92" s="243">
        <f>SUM(Z90:Z91)</f>
        <v>0</v>
      </c>
      <c r="AA92" s="243"/>
      <c r="AB92" s="287">
        <f>SUM(AB90:AB91)</f>
        <v>0</v>
      </c>
      <c r="AC92" s="241"/>
      <c r="AD92" s="242"/>
    </row>
    <row r="93" spans="1:37" s="253" customFormat="1" ht="17.25" customHeight="1" thickBot="1" x14ac:dyDescent="0.3">
      <c r="A93" s="454" t="s">
        <v>168</v>
      </c>
      <c r="B93" s="455"/>
      <c r="C93" s="455"/>
      <c r="D93" s="455"/>
      <c r="E93" s="455"/>
      <c r="F93" s="455"/>
      <c r="G93" s="455"/>
      <c r="H93" s="455"/>
      <c r="I93" s="456"/>
      <c r="J93" s="456"/>
      <c r="K93" s="456"/>
      <c r="L93" s="456"/>
      <c r="M93" s="455"/>
      <c r="N93" s="455"/>
      <c r="O93" s="455"/>
      <c r="P93" s="455"/>
      <c r="Q93" s="456"/>
      <c r="R93" s="456"/>
      <c r="S93" s="456"/>
      <c r="T93" s="456"/>
      <c r="U93" s="455"/>
      <c r="V93" s="455"/>
      <c r="W93" s="455"/>
      <c r="X93" s="455"/>
      <c r="Y93" s="456"/>
      <c r="Z93" s="456"/>
      <c r="AA93" s="456"/>
      <c r="AB93" s="456"/>
      <c r="AC93" s="455"/>
      <c r="AD93" s="457"/>
    </row>
    <row r="94" spans="1:37" s="395" customFormat="1" ht="14.1" customHeight="1" thickBot="1" x14ac:dyDescent="0.25">
      <c r="A94" s="463" t="s">
        <v>169</v>
      </c>
      <c r="B94" s="464"/>
      <c r="C94" s="464"/>
      <c r="D94" s="464"/>
      <c r="E94" s="464"/>
      <c r="F94" s="464"/>
      <c r="G94" s="464"/>
      <c r="H94" s="464"/>
      <c r="I94" s="464"/>
      <c r="J94" s="464"/>
      <c r="K94" s="464"/>
      <c r="L94" s="464"/>
      <c r="M94" s="464"/>
      <c r="N94" s="464"/>
      <c r="O94" s="464"/>
      <c r="P94" s="464"/>
      <c r="Q94" s="464"/>
      <c r="R94" s="464"/>
      <c r="S94" s="464"/>
      <c r="T94" s="464"/>
      <c r="U94" s="464"/>
      <c r="V94" s="464"/>
      <c r="W94" s="464"/>
      <c r="X94" s="464"/>
      <c r="Y94" s="464"/>
      <c r="Z94" s="464"/>
      <c r="AA94" s="464"/>
      <c r="AB94" s="464"/>
      <c r="AC94" s="464"/>
      <c r="AD94" s="465"/>
    </row>
    <row r="95" spans="1:37" ht="14.1" customHeight="1" x14ac:dyDescent="0.2">
      <c r="A95" s="74" t="s">
        <v>246</v>
      </c>
      <c r="B95" s="188" t="s">
        <v>69</v>
      </c>
      <c r="C95" s="534" t="s">
        <v>335</v>
      </c>
      <c r="D95" s="137"/>
      <c r="E95" s="28"/>
      <c r="F95" s="23"/>
      <c r="G95" s="23"/>
      <c r="H95" s="24"/>
      <c r="I95" s="28"/>
      <c r="J95" s="23"/>
      <c r="K95" s="23"/>
      <c r="L95" s="24"/>
      <c r="M95" s="28"/>
      <c r="N95" s="23"/>
      <c r="O95" s="23"/>
      <c r="P95" s="24"/>
      <c r="Q95" s="22">
        <v>0</v>
      </c>
      <c r="R95" s="23">
        <v>3</v>
      </c>
      <c r="S95" s="183" t="s">
        <v>77</v>
      </c>
      <c r="T95" s="24">
        <v>4</v>
      </c>
      <c r="U95" s="22"/>
      <c r="V95" s="23"/>
      <c r="W95" s="183"/>
      <c r="X95" s="24"/>
      <c r="Y95" s="22"/>
      <c r="Z95" s="23"/>
      <c r="AA95" s="183"/>
      <c r="AB95" s="24"/>
      <c r="AC95" s="194" t="s">
        <v>182</v>
      </c>
      <c r="AD95" s="408" t="s">
        <v>209</v>
      </c>
      <c r="AE95" s="7"/>
      <c r="AF95" s="7"/>
      <c r="AG95" s="7"/>
      <c r="AH95" s="7"/>
      <c r="AI95" s="7"/>
      <c r="AJ95" s="7"/>
      <c r="AK95" s="7"/>
    </row>
    <row r="96" spans="1:37" s="7" customFormat="1" ht="14.1" customHeight="1" thickBot="1" x14ac:dyDescent="0.25">
      <c r="A96" s="341" t="s">
        <v>250</v>
      </c>
      <c r="B96" s="401" t="s">
        <v>181</v>
      </c>
      <c r="C96" s="401" t="s">
        <v>307</v>
      </c>
      <c r="D96" s="342"/>
      <c r="E96" s="176"/>
      <c r="F96" s="177"/>
      <c r="G96" s="143"/>
      <c r="H96" s="178"/>
      <c r="I96" s="176"/>
      <c r="J96" s="177"/>
      <c r="K96" s="143"/>
      <c r="L96" s="178"/>
      <c r="M96" s="176"/>
      <c r="N96" s="177"/>
      <c r="O96" s="177"/>
      <c r="P96" s="178"/>
      <c r="Q96" s="315"/>
      <c r="R96" s="143"/>
      <c r="S96" s="143"/>
      <c r="T96" s="314"/>
      <c r="U96" s="315">
        <v>1</v>
      </c>
      <c r="V96" s="143">
        <v>2</v>
      </c>
      <c r="W96" s="143" t="s">
        <v>77</v>
      </c>
      <c r="X96" s="314">
        <v>4</v>
      </c>
      <c r="Y96" s="315"/>
      <c r="Z96" s="143"/>
      <c r="AA96" s="143"/>
      <c r="AB96" s="314"/>
      <c r="AC96" s="56" t="s">
        <v>208</v>
      </c>
      <c r="AD96" s="411" t="s">
        <v>198</v>
      </c>
    </row>
    <row r="97" spans="1:37" s="395" customFormat="1" ht="15.75" customHeight="1" thickBot="1" x14ac:dyDescent="0.25">
      <c r="A97" s="466" t="s">
        <v>170</v>
      </c>
      <c r="B97" s="467"/>
      <c r="C97" s="467"/>
      <c r="D97" s="467"/>
      <c r="E97" s="467"/>
      <c r="F97" s="467"/>
      <c r="G97" s="467"/>
      <c r="H97" s="467"/>
      <c r="I97" s="467"/>
      <c r="J97" s="467"/>
      <c r="K97" s="467"/>
      <c r="L97" s="467"/>
      <c r="M97" s="467"/>
      <c r="N97" s="467"/>
      <c r="O97" s="467"/>
      <c r="P97" s="467"/>
      <c r="Q97" s="467"/>
      <c r="R97" s="467"/>
      <c r="S97" s="467"/>
      <c r="T97" s="467"/>
      <c r="U97" s="467"/>
      <c r="V97" s="467"/>
      <c r="W97" s="467"/>
      <c r="X97" s="467"/>
      <c r="Y97" s="467"/>
      <c r="Z97" s="467"/>
      <c r="AA97" s="467"/>
      <c r="AB97" s="467"/>
      <c r="AC97" s="467"/>
      <c r="AD97" s="468"/>
    </row>
    <row r="98" spans="1:37" s="7" customFormat="1" ht="14.1" customHeight="1" x14ac:dyDescent="0.2">
      <c r="A98" s="65" t="s">
        <v>251</v>
      </c>
      <c r="B98" s="39" t="s">
        <v>34</v>
      </c>
      <c r="C98" s="39" t="s">
        <v>308</v>
      </c>
      <c r="D98" s="66"/>
      <c r="E98" s="2"/>
      <c r="F98" s="3"/>
      <c r="G98" s="3"/>
      <c r="H98" s="4"/>
      <c r="I98" s="259"/>
      <c r="J98" s="260"/>
      <c r="K98" s="260"/>
      <c r="L98" s="168"/>
      <c r="M98" s="2"/>
      <c r="N98" s="3"/>
      <c r="O98" s="3"/>
      <c r="P98" s="4"/>
      <c r="Q98" s="2"/>
      <c r="R98" s="3"/>
      <c r="S98" s="3"/>
      <c r="T98" s="4"/>
      <c r="U98" s="2"/>
      <c r="V98" s="3"/>
      <c r="W98" s="3"/>
      <c r="X98" s="4"/>
      <c r="Y98" s="375">
        <v>1</v>
      </c>
      <c r="Z98" s="376">
        <v>2</v>
      </c>
      <c r="AA98" s="376" t="s">
        <v>77</v>
      </c>
      <c r="AB98" s="377">
        <v>4</v>
      </c>
      <c r="AC98" s="413" t="s">
        <v>208</v>
      </c>
      <c r="AD98" s="410" t="s">
        <v>199</v>
      </c>
    </row>
    <row r="99" spans="1:37" s="7" customFormat="1" ht="14.1" customHeight="1" x14ac:dyDescent="0.2">
      <c r="A99" s="202" t="s">
        <v>252</v>
      </c>
      <c r="B99" s="195" t="s">
        <v>60</v>
      </c>
      <c r="C99" s="195" t="s">
        <v>309</v>
      </c>
      <c r="D99" s="343"/>
      <c r="E99" s="38"/>
      <c r="F99" s="183"/>
      <c r="G99" s="183"/>
      <c r="H99" s="184"/>
      <c r="I99" s="38"/>
      <c r="J99" s="183"/>
      <c r="K99" s="183"/>
      <c r="L99" s="184"/>
      <c r="M99" s="38"/>
      <c r="N99" s="183"/>
      <c r="O99" s="183"/>
      <c r="P99" s="184"/>
      <c r="Q99" s="38"/>
      <c r="R99" s="183"/>
      <c r="S99" s="183"/>
      <c r="T99" s="184"/>
      <c r="U99" s="38"/>
      <c r="V99" s="183"/>
      <c r="W99" s="183"/>
      <c r="X99" s="184"/>
      <c r="Y99" s="382">
        <v>1</v>
      </c>
      <c r="Z99" s="379">
        <v>2</v>
      </c>
      <c r="AA99" s="379" t="s">
        <v>77</v>
      </c>
      <c r="AB99" s="381">
        <v>4</v>
      </c>
      <c r="AC99" s="412" t="s">
        <v>208</v>
      </c>
      <c r="AD99" s="347" t="s">
        <v>199</v>
      </c>
    </row>
    <row r="100" spans="1:37" s="7" customFormat="1" ht="14.1" customHeight="1" thickBot="1" x14ac:dyDescent="0.25">
      <c r="A100" s="202" t="s">
        <v>253</v>
      </c>
      <c r="B100" s="380" t="s">
        <v>160</v>
      </c>
      <c r="C100" s="380" t="s">
        <v>310</v>
      </c>
      <c r="D100" s="205"/>
      <c r="E100" s="206"/>
      <c r="F100" s="207"/>
      <c r="G100" s="208"/>
      <c r="H100" s="209"/>
      <c r="I100" s="210"/>
      <c r="J100" s="211"/>
      <c r="K100" s="211"/>
      <c r="L100" s="212"/>
      <c r="M100" s="213"/>
      <c r="N100" s="208"/>
      <c r="O100" s="208"/>
      <c r="P100" s="214"/>
      <c r="Q100" s="213"/>
      <c r="R100" s="208"/>
      <c r="S100" s="208"/>
      <c r="T100" s="214"/>
      <c r="U100" s="213"/>
      <c r="V100" s="208"/>
      <c r="W100" s="208"/>
      <c r="X100" s="214"/>
      <c r="Y100" s="378">
        <v>1</v>
      </c>
      <c r="Z100" s="379">
        <v>2</v>
      </c>
      <c r="AA100" s="379" t="s">
        <v>77</v>
      </c>
      <c r="AB100" s="381">
        <v>4</v>
      </c>
      <c r="AC100" s="412" t="s">
        <v>208</v>
      </c>
      <c r="AD100" s="543" t="s">
        <v>198</v>
      </c>
    </row>
    <row r="101" spans="1:37" s="7" customFormat="1" ht="14.1" customHeight="1" thickBot="1" x14ac:dyDescent="0.25">
      <c r="A101" s="452" t="s">
        <v>76</v>
      </c>
      <c r="B101" s="453"/>
      <c r="C101" s="429"/>
      <c r="D101" s="291">
        <v>12</v>
      </c>
      <c r="E101" s="292">
        <f>SUM(E95:E100)</f>
        <v>0</v>
      </c>
      <c r="F101" s="293">
        <f>SUM(F95:F100)</f>
        <v>0</v>
      </c>
      <c r="G101" s="293"/>
      <c r="H101" s="294">
        <f>SUM(H95:H100)</f>
        <v>0</v>
      </c>
      <c r="I101" s="292">
        <f>SUM(I95:I100)</f>
        <v>0</v>
      </c>
      <c r="J101" s="293">
        <f>SUM(J95:J100)</f>
        <v>0</v>
      </c>
      <c r="K101" s="293"/>
      <c r="L101" s="294">
        <f>SUM(L95:L100)</f>
        <v>0</v>
      </c>
      <c r="M101" s="292">
        <f>SUM(M95:M100)</f>
        <v>0</v>
      </c>
      <c r="N101" s="293">
        <f>SUM(N95:N100)</f>
        <v>0</v>
      </c>
      <c r="O101" s="293"/>
      <c r="P101" s="294">
        <f>SUM(P95:P100)</f>
        <v>0</v>
      </c>
      <c r="Q101" s="292">
        <f>SUM(Q95:Q100)</f>
        <v>0</v>
      </c>
      <c r="R101" s="293">
        <f>SUM(R95:R100)</f>
        <v>3</v>
      </c>
      <c r="S101" s="293"/>
      <c r="T101" s="294">
        <f>SUM(T95:T100)</f>
        <v>4</v>
      </c>
      <c r="U101" s="292">
        <f>SUM(U95:U100)</f>
        <v>1</v>
      </c>
      <c r="V101" s="293">
        <f>SUM(V95:V100)</f>
        <v>2</v>
      </c>
      <c r="W101" s="293"/>
      <c r="X101" s="294">
        <f>SUM(X95:X100)</f>
        <v>4</v>
      </c>
      <c r="Y101" s="286">
        <v>1</v>
      </c>
      <c r="Z101" s="243">
        <v>2</v>
      </c>
      <c r="AA101" s="243"/>
      <c r="AB101" s="287">
        <v>4</v>
      </c>
      <c r="AC101" s="241"/>
      <c r="AD101" s="242"/>
    </row>
    <row r="102" spans="1:37" s="7" customFormat="1" ht="14.1" customHeight="1" thickBot="1" x14ac:dyDescent="0.25">
      <c r="A102" s="452" t="s">
        <v>150</v>
      </c>
      <c r="B102" s="453"/>
      <c r="C102" s="429"/>
      <c r="D102" s="308">
        <f>SUM(D60,D64,D67,D71,D81,D88,D92,D101)</f>
        <v>63</v>
      </c>
      <c r="E102" s="286">
        <f>SUM(E60,E64,E67,E71,E81,E88,E92,E101)</f>
        <v>0</v>
      </c>
      <c r="F102" s="241">
        <f>SUM(F60,F64,F67,F71,F81,F88,F92,F101)</f>
        <v>0</v>
      </c>
      <c r="G102" s="241"/>
      <c r="H102" s="242">
        <f>SUM(H60,H64,H67,H71,H81,H88,H92,H101)</f>
        <v>0</v>
      </c>
      <c r="I102" s="292">
        <f>SUM(I60,I64,I67,I71,I81,I88,I92,I101)</f>
        <v>6</v>
      </c>
      <c r="J102" s="299">
        <f>SUM(J60,J64,J67,J71,J81,J88,J92,J101)</f>
        <v>1</v>
      </c>
      <c r="K102" s="299"/>
      <c r="L102" s="300">
        <f>SUM(L60,L64,L67,L71,L81,L88,L92,L101)</f>
        <v>9</v>
      </c>
      <c r="M102" s="292">
        <f>SUM(M60,M64,M67,M71,M81,M88,M92,M101)</f>
        <v>16</v>
      </c>
      <c r="N102" s="299">
        <f>SUM(N60,N64,N67,N71,N81,N88,N92,N101)</f>
        <v>2</v>
      </c>
      <c r="O102" s="299"/>
      <c r="P102" s="300">
        <f>SUM(P60,P64,P67,P71,P81,P88,P92,P101)</f>
        <v>22</v>
      </c>
      <c r="Q102" s="292">
        <f>SUM(Q60,Q64,Q67,Q71,Q81,Q88,Q92,Q101)</f>
        <v>8</v>
      </c>
      <c r="R102" s="299">
        <f>SUM(R60,R64,R67,R71,R81,R88,R92,R101)</f>
        <v>7</v>
      </c>
      <c r="S102" s="299"/>
      <c r="T102" s="300">
        <f>SUM(T60,T64,T67,T71,T81,T88,T92,T101)</f>
        <v>20</v>
      </c>
      <c r="U102" s="292">
        <f>SUM(U60,U64,U67,U71,U81,U88,U92,U101)</f>
        <v>1</v>
      </c>
      <c r="V102" s="299">
        <f>SUM(V60,V64,V67,V71,V81,V88,V92,V101)</f>
        <v>2</v>
      </c>
      <c r="W102" s="299"/>
      <c r="X102" s="300">
        <f>SUM(X60,X64,X67,X71,X81,X88,X92,X101)</f>
        <v>4</v>
      </c>
      <c r="Y102" s="292">
        <f>SUM(Y60,Y64,Y67,Y71,Y81,Y88,Y92,Y101)</f>
        <v>3</v>
      </c>
      <c r="Z102" s="299">
        <f>SUM(Z60,Z64,Z67,Z71,Z81,Z88,Z92,Z101)</f>
        <v>3</v>
      </c>
      <c r="AA102" s="299"/>
      <c r="AB102" s="300">
        <f>SUM(AB60,AB64,AB67,AB71,AB81,AB88,AB92,AB101)</f>
        <v>8</v>
      </c>
      <c r="AC102" s="241"/>
      <c r="AD102" s="242"/>
    </row>
    <row r="103" spans="1:37" s="252" customFormat="1" ht="21" customHeight="1" thickBot="1" x14ac:dyDescent="0.35">
      <c r="A103" s="495" t="s">
        <v>172</v>
      </c>
      <c r="B103" s="496"/>
      <c r="C103" s="496"/>
      <c r="D103" s="496"/>
      <c r="E103" s="497"/>
      <c r="F103" s="497"/>
      <c r="G103" s="497"/>
      <c r="H103" s="497"/>
      <c r="I103" s="496"/>
      <c r="J103" s="496"/>
      <c r="K103" s="496"/>
      <c r="L103" s="496"/>
      <c r="M103" s="496"/>
      <c r="N103" s="496"/>
      <c r="O103" s="496"/>
      <c r="P103" s="496"/>
      <c r="Q103" s="496"/>
      <c r="R103" s="496"/>
      <c r="S103" s="496"/>
      <c r="T103" s="496"/>
      <c r="U103" s="496"/>
      <c r="V103" s="496"/>
      <c r="W103" s="496"/>
      <c r="X103" s="496"/>
      <c r="Y103" s="496"/>
      <c r="Z103" s="496"/>
      <c r="AA103" s="496"/>
      <c r="AB103" s="496"/>
      <c r="AC103" s="496"/>
      <c r="AD103" s="498"/>
    </row>
    <row r="104" spans="1:37" s="7" customFormat="1" ht="15.75" customHeight="1" thickBot="1" x14ac:dyDescent="0.25">
      <c r="A104" s="449" t="s">
        <v>152</v>
      </c>
      <c r="B104" s="450"/>
      <c r="C104" s="450"/>
      <c r="D104" s="450"/>
      <c r="E104" s="450"/>
      <c r="F104" s="450"/>
      <c r="G104" s="450"/>
      <c r="H104" s="450"/>
      <c r="I104" s="469"/>
      <c r="J104" s="469"/>
      <c r="K104" s="469"/>
      <c r="L104" s="469"/>
      <c r="M104" s="450"/>
      <c r="N104" s="450"/>
      <c r="O104" s="450"/>
      <c r="P104" s="450"/>
      <c r="Q104" s="470"/>
      <c r="R104" s="470"/>
      <c r="S104" s="470"/>
      <c r="T104" s="470"/>
      <c r="U104" s="450"/>
      <c r="V104" s="450"/>
      <c r="W104" s="450"/>
      <c r="X104" s="450"/>
      <c r="Y104" s="469"/>
      <c r="Z104" s="469"/>
      <c r="AA104" s="469"/>
      <c r="AB104" s="469"/>
      <c r="AC104" s="450"/>
      <c r="AD104" s="451"/>
    </row>
    <row r="105" spans="1:37" ht="14.1" customHeight="1" x14ac:dyDescent="0.2">
      <c r="A105" s="201" t="s">
        <v>254</v>
      </c>
      <c r="B105" s="188" t="s">
        <v>145</v>
      </c>
      <c r="C105" s="188" t="s">
        <v>311</v>
      </c>
      <c r="D105" s="57"/>
      <c r="E105" s="28"/>
      <c r="F105" s="23"/>
      <c r="G105" s="23"/>
      <c r="H105" s="24"/>
      <c r="I105" s="28"/>
      <c r="J105" s="23"/>
      <c r="K105" s="23"/>
      <c r="L105" s="24"/>
      <c r="M105" s="28"/>
      <c r="N105" s="23"/>
      <c r="O105" s="23"/>
      <c r="P105" s="24"/>
      <c r="Q105" s="375">
        <v>3</v>
      </c>
      <c r="R105" s="376">
        <v>1</v>
      </c>
      <c r="S105" s="376" t="s">
        <v>17</v>
      </c>
      <c r="T105" s="377">
        <v>5</v>
      </c>
      <c r="U105" s="385"/>
      <c r="V105" s="386"/>
      <c r="W105" s="387"/>
      <c r="X105" s="388"/>
      <c r="Y105" s="22"/>
      <c r="Z105" s="23"/>
      <c r="AA105" s="23"/>
      <c r="AB105" s="24"/>
      <c r="AC105" s="194" t="s">
        <v>94</v>
      </c>
      <c r="AD105" s="95" t="s">
        <v>193</v>
      </c>
      <c r="AE105" s="7"/>
      <c r="AF105" s="7"/>
      <c r="AG105" s="7"/>
      <c r="AH105" s="7"/>
      <c r="AI105" s="7"/>
      <c r="AJ105" s="7"/>
      <c r="AK105" s="7"/>
    </row>
    <row r="106" spans="1:37" ht="14.1" customHeight="1" x14ac:dyDescent="0.2">
      <c r="A106" s="201" t="s">
        <v>255</v>
      </c>
      <c r="B106" s="270" t="s">
        <v>68</v>
      </c>
      <c r="C106" s="270" t="s">
        <v>312</v>
      </c>
      <c r="D106" s="57"/>
      <c r="E106" s="28"/>
      <c r="F106" s="23"/>
      <c r="G106" s="23"/>
      <c r="H106" s="24"/>
      <c r="I106" s="28"/>
      <c r="J106" s="23"/>
      <c r="K106" s="23"/>
      <c r="L106" s="24"/>
      <c r="M106" s="28"/>
      <c r="N106" s="23"/>
      <c r="O106" s="23"/>
      <c r="P106" s="26"/>
      <c r="Q106" s="367"/>
      <c r="R106" s="368"/>
      <c r="S106" s="368"/>
      <c r="T106" s="369"/>
      <c r="U106" s="382">
        <v>2</v>
      </c>
      <c r="V106" s="379">
        <v>1</v>
      </c>
      <c r="W106" s="379" t="s">
        <v>17</v>
      </c>
      <c r="X106" s="381">
        <v>4</v>
      </c>
      <c r="Y106" s="275"/>
      <c r="Z106" s="233"/>
      <c r="AA106" s="233"/>
      <c r="AB106" s="234"/>
      <c r="AC106" s="194" t="s">
        <v>96</v>
      </c>
      <c r="AD106" s="95" t="s">
        <v>200</v>
      </c>
      <c r="AE106" s="7"/>
      <c r="AF106" s="7"/>
      <c r="AG106" s="7"/>
      <c r="AH106" s="7"/>
      <c r="AI106" s="7"/>
      <c r="AJ106" s="7"/>
      <c r="AK106" s="7"/>
    </row>
    <row r="107" spans="1:37" ht="12.75" customHeight="1" x14ac:dyDescent="0.2">
      <c r="A107" s="201" t="s">
        <v>256</v>
      </c>
      <c r="B107" s="270" t="s">
        <v>65</v>
      </c>
      <c r="C107" s="270" t="s">
        <v>313</v>
      </c>
      <c r="D107" s="57"/>
      <c r="E107" s="28"/>
      <c r="F107" s="23"/>
      <c r="G107" s="23"/>
      <c r="H107" s="24"/>
      <c r="I107" s="28"/>
      <c r="J107" s="23"/>
      <c r="K107" s="23"/>
      <c r="L107" s="24"/>
      <c r="M107" s="28"/>
      <c r="N107" s="23"/>
      <c r="O107" s="23"/>
      <c r="P107" s="24"/>
      <c r="Q107" s="28"/>
      <c r="R107" s="23"/>
      <c r="S107" s="23"/>
      <c r="T107" s="24"/>
      <c r="U107" s="22">
        <v>3</v>
      </c>
      <c r="V107" s="23">
        <v>0</v>
      </c>
      <c r="W107" s="23" t="s">
        <v>17</v>
      </c>
      <c r="X107" s="24">
        <v>4</v>
      </c>
      <c r="Y107" s="22"/>
      <c r="Z107" s="23"/>
      <c r="AA107" s="23"/>
      <c r="AB107" s="24"/>
      <c r="AC107" s="194" t="s">
        <v>94</v>
      </c>
      <c r="AD107" s="95" t="s">
        <v>192</v>
      </c>
      <c r="AE107" s="7"/>
      <c r="AF107" s="7"/>
      <c r="AG107" s="7"/>
      <c r="AH107" s="7"/>
      <c r="AI107" s="7"/>
      <c r="AJ107" s="7"/>
      <c r="AK107" s="7"/>
    </row>
    <row r="108" spans="1:37" ht="14.1" customHeight="1" x14ac:dyDescent="0.2">
      <c r="A108" s="201" t="s">
        <v>257</v>
      </c>
      <c r="B108" s="188" t="s">
        <v>66</v>
      </c>
      <c r="C108" s="188" t="s">
        <v>314</v>
      </c>
      <c r="D108" s="76"/>
      <c r="E108" s="28"/>
      <c r="F108" s="23"/>
      <c r="G108" s="23"/>
      <c r="H108" s="24"/>
      <c r="I108" s="28"/>
      <c r="J108" s="23"/>
      <c r="K108" s="23"/>
      <c r="L108" s="24"/>
      <c r="M108" s="28"/>
      <c r="N108" s="23"/>
      <c r="O108" s="23"/>
      <c r="P108" s="24"/>
      <c r="Q108" s="32"/>
      <c r="R108" s="25"/>
      <c r="S108" s="25"/>
      <c r="T108" s="26"/>
      <c r="U108" s="32"/>
      <c r="V108" s="25"/>
      <c r="W108" s="25"/>
      <c r="X108" s="26"/>
      <c r="Y108" s="32">
        <v>2</v>
      </c>
      <c r="Z108" s="25">
        <v>1</v>
      </c>
      <c r="AA108" s="25" t="s">
        <v>17</v>
      </c>
      <c r="AB108" s="26">
        <v>4</v>
      </c>
      <c r="AC108" s="194" t="s">
        <v>94</v>
      </c>
      <c r="AD108" s="95" t="s">
        <v>193</v>
      </c>
      <c r="AE108" s="7"/>
      <c r="AF108" s="7"/>
      <c r="AG108" s="7"/>
      <c r="AH108" s="7"/>
      <c r="AI108" s="7"/>
      <c r="AJ108" s="7"/>
      <c r="AK108" s="7"/>
    </row>
    <row r="109" spans="1:37" ht="14.1" customHeight="1" thickBot="1" x14ac:dyDescent="0.25">
      <c r="A109" s="201" t="s">
        <v>258</v>
      </c>
      <c r="B109" s="188" t="s">
        <v>67</v>
      </c>
      <c r="C109" s="188" t="s">
        <v>315</v>
      </c>
      <c r="D109" s="57"/>
      <c r="E109" s="28"/>
      <c r="F109" s="23"/>
      <c r="G109" s="23"/>
      <c r="H109" s="24"/>
      <c r="I109" s="28"/>
      <c r="J109" s="23"/>
      <c r="K109" s="23"/>
      <c r="L109" s="24"/>
      <c r="M109" s="28"/>
      <c r="N109" s="23"/>
      <c r="O109" s="23"/>
      <c r="P109" s="24"/>
      <c r="Q109" s="389"/>
      <c r="R109" s="390"/>
      <c r="S109" s="390"/>
      <c r="T109" s="391"/>
      <c r="U109" s="28"/>
      <c r="V109" s="23"/>
      <c r="W109" s="23"/>
      <c r="X109" s="24"/>
      <c r="Y109" s="22">
        <v>3</v>
      </c>
      <c r="Z109" s="23">
        <v>0</v>
      </c>
      <c r="AA109" s="23" t="s">
        <v>17</v>
      </c>
      <c r="AB109" s="24">
        <v>4</v>
      </c>
      <c r="AC109" s="194" t="s">
        <v>22</v>
      </c>
      <c r="AD109" s="408" t="s">
        <v>197</v>
      </c>
      <c r="AE109" s="7"/>
      <c r="AF109" s="7"/>
      <c r="AG109" s="7"/>
      <c r="AH109" s="7"/>
      <c r="AI109" s="7"/>
      <c r="AJ109" s="7"/>
      <c r="AK109" s="7"/>
    </row>
    <row r="110" spans="1:37" s="7" customFormat="1" ht="14.1" customHeight="1" thickBot="1" x14ac:dyDescent="0.25">
      <c r="A110" s="452" t="s">
        <v>76</v>
      </c>
      <c r="B110" s="453"/>
      <c r="C110" s="429"/>
      <c r="D110" s="384">
        <f>SUM(H110,L110,P110,T110,X110,AB110)</f>
        <v>21</v>
      </c>
      <c r="E110" s="243">
        <f>SUM(E105:E109)</f>
        <v>0</v>
      </c>
      <c r="F110" s="243">
        <f>SUM(F105:F109)</f>
        <v>0</v>
      </c>
      <c r="G110" s="243"/>
      <c r="H110" s="243">
        <f>SUM(H105:H109)</f>
        <v>0</v>
      </c>
      <c r="I110" s="243">
        <f>SUM(I105:I109)</f>
        <v>0</v>
      </c>
      <c r="J110" s="243">
        <f>SUM(J105:J109)</f>
        <v>0</v>
      </c>
      <c r="K110" s="243"/>
      <c r="L110" s="243">
        <f>SUM(L105:L109)</f>
        <v>0</v>
      </c>
      <c r="M110" s="243">
        <f>SUM(M105:M109)</f>
        <v>0</v>
      </c>
      <c r="N110" s="243">
        <f>SUM(N105:N109)</f>
        <v>0</v>
      </c>
      <c r="O110" s="243"/>
      <c r="P110" s="243">
        <f>SUM(P105:P109)</f>
        <v>0</v>
      </c>
      <c r="Q110" s="243">
        <f>SUM(Q105:Q109)</f>
        <v>3</v>
      </c>
      <c r="R110" s="243">
        <f>SUM(R105:R109)</f>
        <v>1</v>
      </c>
      <c r="S110" s="243"/>
      <c r="T110" s="243">
        <f>SUM(T105:T109)</f>
        <v>5</v>
      </c>
      <c r="U110" s="243">
        <f>SUM(U105:U109)</f>
        <v>5</v>
      </c>
      <c r="V110" s="243">
        <f>SUM(V105:V109)</f>
        <v>1</v>
      </c>
      <c r="W110" s="243"/>
      <c r="X110" s="243">
        <f>SUM(X105:X109)</f>
        <v>8</v>
      </c>
      <c r="Y110" s="243">
        <f>SUM(Y105:Y109)</f>
        <v>5</v>
      </c>
      <c r="Z110" s="243">
        <f>SUM(Z105:Z109)</f>
        <v>1</v>
      </c>
      <c r="AA110" s="243"/>
      <c r="AB110" s="243">
        <f>SUM(AB105:AB109)</f>
        <v>8</v>
      </c>
      <c r="AC110" s="241"/>
      <c r="AD110" s="242"/>
    </row>
    <row r="111" spans="1:37" s="7" customFormat="1" ht="15.75" thickBot="1" x14ac:dyDescent="0.25">
      <c r="A111" s="449" t="s">
        <v>55</v>
      </c>
      <c r="B111" s="450"/>
      <c r="C111" s="450"/>
      <c r="D111" s="450"/>
      <c r="E111" s="450"/>
      <c r="F111" s="450"/>
      <c r="G111" s="450"/>
      <c r="H111" s="450"/>
      <c r="I111" s="469"/>
      <c r="J111" s="469"/>
      <c r="K111" s="469"/>
      <c r="L111" s="469"/>
      <c r="M111" s="450"/>
      <c r="N111" s="450"/>
      <c r="O111" s="450"/>
      <c r="P111" s="450"/>
      <c r="Q111" s="470"/>
      <c r="R111" s="470"/>
      <c r="S111" s="470"/>
      <c r="T111" s="470"/>
      <c r="U111" s="450"/>
      <c r="V111" s="450"/>
      <c r="W111" s="450"/>
      <c r="X111" s="450"/>
      <c r="Y111" s="469"/>
      <c r="Z111" s="469"/>
      <c r="AA111" s="469"/>
      <c r="AB111" s="469"/>
      <c r="AC111" s="476"/>
      <c r="AD111" s="451"/>
    </row>
    <row r="112" spans="1:37" s="7" customFormat="1" ht="14.1" customHeight="1" x14ac:dyDescent="0.2">
      <c r="A112" s="39" t="s">
        <v>259</v>
      </c>
      <c r="B112" s="195" t="s">
        <v>56</v>
      </c>
      <c r="C112" s="445" t="s">
        <v>56</v>
      </c>
      <c r="D112" s="31"/>
      <c r="E112" s="28"/>
      <c r="F112" s="23"/>
      <c r="G112" s="23"/>
      <c r="H112" s="24"/>
      <c r="I112" s="28"/>
      <c r="J112" s="23"/>
      <c r="K112" s="23"/>
      <c r="L112" s="24"/>
      <c r="M112" s="100"/>
      <c r="N112" s="101"/>
      <c r="O112" s="101"/>
      <c r="P112" s="277"/>
      <c r="Q112" s="282"/>
      <c r="R112" s="283"/>
      <c r="S112" s="283"/>
      <c r="T112" s="284"/>
      <c r="U112" s="22">
        <v>0</v>
      </c>
      <c r="V112" s="23">
        <v>4</v>
      </c>
      <c r="W112" s="183" t="s">
        <v>77</v>
      </c>
      <c r="X112" s="24">
        <v>5</v>
      </c>
      <c r="Y112" s="28"/>
      <c r="Z112" s="23"/>
      <c r="AA112" s="23"/>
      <c r="AB112" s="276"/>
      <c r="AC112" s="413" t="s">
        <v>146</v>
      </c>
      <c r="AD112" s="417" t="s">
        <v>90</v>
      </c>
    </row>
    <row r="113" spans="1:37" s="7" customFormat="1" ht="14.1" customHeight="1" x14ac:dyDescent="0.2">
      <c r="A113" s="201" t="s">
        <v>260</v>
      </c>
      <c r="B113" s="188" t="s">
        <v>57</v>
      </c>
      <c r="C113" s="188" t="s">
        <v>57</v>
      </c>
      <c r="D113" s="30"/>
      <c r="E113" s="32"/>
      <c r="F113" s="25"/>
      <c r="G113" s="25"/>
      <c r="H113" s="26"/>
      <c r="I113" s="32"/>
      <c r="J113" s="25"/>
      <c r="K113" s="25"/>
      <c r="L113" s="26"/>
      <c r="M113" s="32"/>
      <c r="N113" s="25"/>
      <c r="O113" s="25"/>
      <c r="P113" s="278"/>
      <c r="Q113" s="118"/>
      <c r="R113" s="119"/>
      <c r="S113" s="119"/>
      <c r="T113" s="285"/>
      <c r="U113" s="281">
        <v>0</v>
      </c>
      <c r="V113" s="25">
        <v>4</v>
      </c>
      <c r="W113" s="183" t="s">
        <v>77</v>
      </c>
      <c r="X113" s="26">
        <v>5</v>
      </c>
      <c r="Y113" s="32"/>
      <c r="Z113" s="25"/>
      <c r="AA113" s="25"/>
      <c r="AB113" s="278"/>
      <c r="AC113" s="194" t="s">
        <v>146</v>
      </c>
      <c r="AD113" s="418" t="s">
        <v>186</v>
      </c>
    </row>
    <row r="114" spans="1:37" s="7" customFormat="1" ht="14.1" customHeight="1" x14ac:dyDescent="0.2">
      <c r="A114" s="201" t="s">
        <v>261</v>
      </c>
      <c r="B114" s="195" t="s">
        <v>58</v>
      </c>
      <c r="C114" s="195" t="s">
        <v>58</v>
      </c>
      <c r="D114" s="202"/>
      <c r="E114" s="28"/>
      <c r="F114" s="23"/>
      <c r="G114" s="23"/>
      <c r="H114" s="24"/>
      <c r="I114" s="28"/>
      <c r="J114" s="23"/>
      <c r="K114" s="23"/>
      <c r="L114" s="24"/>
      <c r="M114" s="28"/>
      <c r="N114" s="23"/>
      <c r="O114" s="23"/>
      <c r="P114" s="276"/>
      <c r="Q114" s="118"/>
      <c r="R114" s="119"/>
      <c r="S114" s="119"/>
      <c r="T114" s="285"/>
      <c r="U114" s="22">
        <v>0</v>
      </c>
      <c r="V114" s="23">
        <v>4</v>
      </c>
      <c r="W114" s="183" t="s">
        <v>77</v>
      </c>
      <c r="X114" s="24">
        <v>5</v>
      </c>
      <c r="Y114" s="28"/>
      <c r="Z114" s="23"/>
      <c r="AA114" s="23"/>
      <c r="AB114" s="276"/>
      <c r="AC114" s="194" t="s">
        <v>22</v>
      </c>
      <c r="AD114" s="419" t="s">
        <v>187</v>
      </c>
    </row>
    <row r="115" spans="1:37" s="7" customFormat="1" ht="14.1" customHeight="1" x14ac:dyDescent="0.2">
      <c r="A115" s="74" t="s">
        <v>262</v>
      </c>
      <c r="B115" s="201" t="s">
        <v>173</v>
      </c>
      <c r="C115" s="401" t="s">
        <v>173</v>
      </c>
      <c r="D115" s="261"/>
      <c r="E115" s="262"/>
      <c r="F115" s="263"/>
      <c r="G115" s="263"/>
      <c r="H115" s="264"/>
      <c r="I115" s="262"/>
      <c r="J115" s="263"/>
      <c r="K115" s="263"/>
      <c r="L115" s="264"/>
      <c r="M115" s="262"/>
      <c r="N115" s="263"/>
      <c r="O115" s="263"/>
      <c r="P115" s="279"/>
      <c r="Q115" s="118"/>
      <c r="R115" s="119"/>
      <c r="S115" s="119"/>
      <c r="T115" s="285"/>
      <c r="U115" s="22">
        <v>0</v>
      </c>
      <c r="V115" s="23">
        <v>4</v>
      </c>
      <c r="W115" s="183" t="s">
        <v>77</v>
      </c>
      <c r="X115" s="24">
        <v>5</v>
      </c>
      <c r="Y115" s="262"/>
      <c r="Z115" s="263"/>
      <c r="AA115" s="263"/>
      <c r="AB115" s="279"/>
      <c r="AC115" s="194" t="s">
        <v>22</v>
      </c>
      <c r="AD115" s="420" t="s">
        <v>189</v>
      </c>
    </row>
    <row r="116" spans="1:37" s="55" customFormat="1" ht="13.5" thickBot="1" x14ac:dyDescent="0.25">
      <c r="A116" s="74" t="s">
        <v>263</v>
      </c>
      <c r="B116" s="59" t="s">
        <v>59</v>
      </c>
      <c r="C116" s="59" t="s">
        <v>59</v>
      </c>
      <c r="D116" s="83"/>
      <c r="E116" s="129"/>
      <c r="F116" s="85"/>
      <c r="G116" s="85"/>
      <c r="H116" s="86"/>
      <c r="I116" s="130"/>
      <c r="J116" s="131"/>
      <c r="K116" s="131"/>
      <c r="L116" s="132"/>
      <c r="M116" s="129"/>
      <c r="N116" s="85"/>
      <c r="O116" s="85"/>
      <c r="P116" s="280"/>
      <c r="Q116" s="268"/>
      <c r="R116" s="106"/>
      <c r="S116" s="106"/>
      <c r="T116" s="108"/>
      <c r="U116" s="84">
        <v>0</v>
      </c>
      <c r="V116" s="85">
        <v>4</v>
      </c>
      <c r="W116" s="183" t="s">
        <v>77</v>
      </c>
      <c r="X116" s="86">
        <v>5</v>
      </c>
      <c r="Y116" s="129"/>
      <c r="Z116" s="85"/>
      <c r="AA116" s="85"/>
      <c r="AB116" s="280"/>
      <c r="AC116" s="45" t="s">
        <v>22</v>
      </c>
      <c r="AD116" s="421" t="s">
        <v>188</v>
      </c>
    </row>
    <row r="117" spans="1:37" s="7" customFormat="1" ht="14.1" customHeight="1" thickBot="1" x14ac:dyDescent="0.25">
      <c r="A117" s="452" t="s">
        <v>76</v>
      </c>
      <c r="B117" s="453"/>
      <c r="C117" s="429"/>
      <c r="D117" s="291">
        <f>SUM(H117,L117,P117,T117,X117,AB117)</f>
        <v>10</v>
      </c>
      <c r="E117" s="243">
        <f>SUM(E112:E116)</f>
        <v>0</v>
      </c>
      <c r="F117" s="243">
        <f t="shared" ref="F117:H117" si="30">SUM(F112:F116)</f>
        <v>0</v>
      </c>
      <c r="G117" s="243"/>
      <c r="H117" s="243">
        <f t="shared" si="30"/>
        <v>0</v>
      </c>
      <c r="I117" s="243">
        <f>SUM(I112:I116)</f>
        <v>0</v>
      </c>
      <c r="J117" s="243">
        <f t="shared" ref="J117" si="31">SUM(J112:J116)</f>
        <v>0</v>
      </c>
      <c r="K117" s="243"/>
      <c r="L117" s="243">
        <f t="shared" ref="L117" si="32">SUM(L112:L116)</f>
        <v>0</v>
      </c>
      <c r="M117" s="243">
        <f>SUM(M112:M116)</f>
        <v>0</v>
      </c>
      <c r="N117" s="243">
        <f t="shared" ref="N117" si="33">SUM(N112:N116)</f>
        <v>0</v>
      </c>
      <c r="O117" s="243"/>
      <c r="P117" s="243">
        <f t="shared" ref="P117" si="34">SUM(P112:P116)</f>
        <v>0</v>
      </c>
      <c r="Q117" s="243">
        <f>SUM(Q112:Q116)</f>
        <v>0</v>
      </c>
      <c r="R117" s="243">
        <f t="shared" ref="R117" si="35">SUM(R112:R116)</f>
        <v>0</v>
      </c>
      <c r="S117" s="243"/>
      <c r="T117" s="243">
        <f t="shared" ref="T117" si="36">SUM(T112:T116)</f>
        <v>0</v>
      </c>
      <c r="U117" s="243">
        <v>0</v>
      </c>
      <c r="V117" s="243">
        <v>8</v>
      </c>
      <c r="W117" s="243"/>
      <c r="X117" s="243">
        <v>10</v>
      </c>
      <c r="Y117" s="243">
        <f>SUM(Y112:Y116)</f>
        <v>0</v>
      </c>
      <c r="Z117" s="243">
        <f t="shared" ref="Z117" si="37">SUM(Z112:Z116)</f>
        <v>0</v>
      </c>
      <c r="AA117" s="243"/>
      <c r="AB117" s="243">
        <f t="shared" ref="AB117" si="38">SUM(AB112:AB116)</f>
        <v>0</v>
      </c>
      <c r="AC117" s="422"/>
      <c r="AD117" s="242"/>
    </row>
    <row r="118" spans="1:37" s="7" customFormat="1" ht="14.1" customHeight="1" thickBot="1" x14ac:dyDescent="0.25">
      <c r="A118" s="452" t="s">
        <v>151</v>
      </c>
      <c r="B118" s="453"/>
      <c r="C118" s="429"/>
      <c r="D118" s="383">
        <f>SUM(D110,D117)</f>
        <v>31</v>
      </c>
      <c r="E118" s="286">
        <f>SUM(E110,E117)</f>
        <v>0</v>
      </c>
      <c r="F118" s="241">
        <f>SUM(F110,F117)</f>
        <v>0</v>
      </c>
      <c r="G118" s="241"/>
      <c r="H118" s="242">
        <f>SUM(H110,H117)</f>
        <v>0</v>
      </c>
      <c r="I118" s="286">
        <f>SUM(I110,I117)</f>
        <v>0</v>
      </c>
      <c r="J118" s="241">
        <f>SUM(J110,J117)</f>
        <v>0</v>
      </c>
      <c r="K118" s="241"/>
      <c r="L118" s="242">
        <f>SUM(L110,L117)</f>
        <v>0</v>
      </c>
      <c r="M118" s="286">
        <f>SUM(M110,M117)</f>
        <v>0</v>
      </c>
      <c r="N118" s="241">
        <f>SUM(N110,N117)</f>
        <v>0</v>
      </c>
      <c r="O118" s="241"/>
      <c r="P118" s="242">
        <f>SUM(P110,P117)</f>
        <v>0</v>
      </c>
      <c r="Q118" s="286">
        <f>SUM(Q110,Q117)</f>
        <v>3</v>
      </c>
      <c r="R118" s="241">
        <f>SUM(R110,R117)</f>
        <v>1</v>
      </c>
      <c r="S118" s="241"/>
      <c r="T118" s="242">
        <f>SUM(T110,T117)</f>
        <v>5</v>
      </c>
      <c r="U118" s="286">
        <f>SUM(U110,U117)</f>
        <v>5</v>
      </c>
      <c r="V118" s="241">
        <f>SUM(V110,V117)</f>
        <v>9</v>
      </c>
      <c r="W118" s="241"/>
      <c r="X118" s="242">
        <f>SUM(X110,X117)</f>
        <v>18</v>
      </c>
      <c r="Y118" s="286">
        <f>SUM(Y110,Y117)</f>
        <v>5</v>
      </c>
      <c r="Z118" s="241">
        <f>SUM(Z110,Z117)</f>
        <v>1</v>
      </c>
      <c r="AA118" s="241"/>
      <c r="AB118" s="242">
        <f>SUM(AB110,AB117)</f>
        <v>8</v>
      </c>
      <c r="AC118" s="243"/>
      <c r="AD118" s="242"/>
    </row>
    <row r="119" spans="1:37" s="251" customFormat="1" ht="21" customHeight="1" thickBot="1" x14ac:dyDescent="0.35">
      <c r="A119" s="495" t="s">
        <v>70</v>
      </c>
      <c r="B119" s="496"/>
      <c r="C119" s="496"/>
      <c r="D119" s="496"/>
      <c r="E119" s="497"/>
      <c r="F119" s="497"/>
      <c r="G119" s="497"/>
      <c r="H119" s="497"/>
      <c r="I119" s="496"/>
      <c r="J119" s="496"/>
      <c r="K119" s="496"/>
      <c r="L119" s="496"/>
      <c r="M119" s="496"/>
      <c r="N119" s="496"/>
      <c r="O119" s="496"/>
      <c r="P119" s="496"/>
      <c r="Q119" s="496"/>
      <c r="R119" s="496"/>
      <c r="S119" s="496"/>
      <c r="T119" s="496"/>
      <c r="U119" s="496"/>
      <c r="V119" s="496"/>
      <c r="W119" s="496"/>
      <c r="X119" s="496"/>
      <c r="Y119" s="497"/>
      <c r="Z119" s="497"/>
      <c r="AA119" s="497"/>
      <c r="AB119" s="497"/>
      <c r="AC119" s="496"/>
      <c r="AD119" s="498"/>
    </row>
    <row r="120" spans="1:37" ht="14.1" customHeight="1" thickBot="1" x14ac:dyDescent="0.25">
      <c r="A120" s="499" t="s">
        <v>177</v>
      </c>
      <c r="B120" s="500"/>
      <c r="C120" s="500"/>
      <c r="D120" s="500"/>
      <c r="E120" s="500"/>
      <c r="F120" s="500"/>
      <c r="G120" s="500"/>
      <c r="H120" s="500"/>
      <c r="I120" s="500"/>
      <c r="J120" s="500"/>
      <c r="K120" s="500"/>
      <c r="L120" s="500"/>
      <c r="M120" s="500"/>
      <c r="N120" s="500"/>
      <c r="O120" s="500"/>
      <c r="P120" s="500"/>
      <c r="Q120" s="500"/>
      <c r="R120" s="500"/>
      <c r="S120" s="500"/>
      <c r="T120" s="500"/>
      <c r="U120" s="500"/>
      <c r="V120" s="500"/>
      <c r="W120" s="500"/>
      <c r="X120" s="500"/>
      <c r="Y120" s="500"/>
      <c r="Z120" s="500"/>
      <c r="AA120" s="500"/>
      <c r="AB120" s="500"/>
      <c r="AC120" s="500"/>
      <c r="AD120" s="501"/>
      <c r="AE120" s="7"/>
      <c r="AF120" s="7"/>
      <c r="AG120" s="7"/>
      <c r="AH120" s="7"/>
      <c r="AI120" s="7"/>
      <c r="AJ120" s="7"/>
      <c r="AK120" s="7"/>
    </row>
    <row r="121" spans="1:37" s="37" customFormat="1" ht="14.1" customHeight="1" thickBot="1" x14ac:dyDescent="0.25">
      <c r="A121" s="505" t="s">
        <v>178</v>
      </c>
      <c r="B121" s="506"/>
      <c r="C121" s="506"/>
      <c r="D121" s="506"/>
      <c r="E121" s="506"/>
      <c r="F121" s="506"/>
      <c r="G121" s="506"/>
      <c r="H121" s="506"/>
      <c r="I121" s="506"/>
      <c r="J121" s="506"/>
      <c r="K121" s="506"/>
      <c r="L121" s="506"/>
      <c r="M121" s="506"/>
      <c r="N121" s="506"/>
      <c r="O121" s="506"/>
      <c r="P121" s="506"/>
      <c r="Q121" s="506"/>
      <c r="R121" s="506"/>
      <c r="S121" s="506"/>
      <c r="T121" s="506"/>
      <c r="U121" s="506"/>
      <c r="V121" s="506"/>
      <c r="W121" s="506"/>
      <c r="X121" s="506"/>
      <c r="Y121" s="506"/>
      <c r="Z121" s="506"/>
      <c r="AA121" s="506"/>
      <c r="AB121" s="506"/>
      <c r="AC121" s="506"/>
      <c r="AD121" s="507"/>
    </row>
    <row r="122" spans="1:37" ht="14.1" customHeight="1" x14ac:dyDescent="0.2">
      <c r="A122" s="74" t="s">
        <v>264</v>
      </c>
      <c r="B122" s="402" t="s">
        <v>115</v>
      </c>
      <c r="C122" s="402" t="s">
        <v>316</v>
      </c>
      <c r="D122" s="335"/>
      <c r="E122" s="316"/>
      <c r="F122" s="317"/>
      <c r="G122" s="317"/>
      <c r="H122" s="322"/>
      <c r="I122" s="316"/>
      <c r="J122" s="317"/>
      <c r="K122" s="317"/>
      <c r="L122" s="318"/>
      <c r="M122" s="324"/>
      <c r="N122" s="317"/>
      <c r="O122" s="317"/>
      <c r="P122" s="322"/>
      <c r="Q122" s="71">
        <v>2</v>
      </c>
      <c r="R122" s="47">
        <v>1</v>
      </c>
      <c r="S122" s="47" t="s">
        <v>17</v>
      </c>
      <c r="T122" s="43">
        <v>4</v>
      </c>
      <c r="U122" s="327"/>
      <c r="V122" s="47"/>
      <c r="W122" s="47"/>
      <c r="X122" s="43"/>
      <c r="Y122" s="327"/>
      <c r="Z122" s="47"/>
      <c r="AA122" s="47"/>
      <c r="AB122" s="43"/>
      <c r="AC122" s="194" t="s">
        <v>22</v>
      </c>
      <c r="AD122" s="338" t="s">
        <v>185</v>
      </c>
      <c r="AE122" s="7"/>
      <c r="AF122" s="7"/>
      <c r="AG122" s="7"/>
      <c r="AH122" s="7"/>
      <c r="AI122" s="7"/>
      <c r="AJ122" s="7"/>
      <c r="AK122" s="7"/>
    </row>
    <row r="123" spans="1:37" ht="14.1" customHeight="1" thickBot="1" x14ac:dyDescent="0.25">
      <c r="A123" s="74" t="s">
        <v>265</v>
      </c>
      <c r="B123" s="403" t="s">
        <v>158</v>
      </c>
      <c r="C123" s="403" t="s">
        <v>317</v>
      </c>
      <c r="D123" s="336"/>
      <c r="E123" s="319"/>
      <c r="F123" s="320"/>
      <c r="G123" s="320"/>
      <c r="H123" s="323"/>
      <c r="I123" s="319"/>
      <c r="J123" s="320"/>
      <c r="K123" s="320"/>
      <c r="L123" s="321"/>
      <c r="M123" s="325"/>
      <c r="N123" s="320"/>
      <c r="O123" s="320"/>
      <c r="P123" s="323"/>
      <c r="Q123" s="334"/>
      <c r="R123" s="332"/>
      <c r="S123" s="332"/>
      <c r="T123" s="333"/>
      <c r="U123" s="334"/>
      <c r="V123" s="332"/>
      <c r="W123" s="332"/>
      <c r="X123" s="333"/>
      <c r="Y123" s="334">
        <v>2</v>
      </c>
      <c r="Z123" s="332">
        <v>1</v>
      </c>
      <c r="AA123" s="332" t="s">
        <v>17</v>
      </c>
      <c r="AB123" s="333">
        <v>4</v>
      </c>
      <c r="AC123" s="348" t="s">
        <v>22</v>
      </c>
      <c r="AD123" s="544" t="s">
        <v>185</v>
      </c>
      <c r="AE123" s="7"/>
      <c r="AF123" s="7"/>
      <c r="AG123" s="7"/>
      <c r="AH123" s="7"/>
      <c r="AI123" s="7"/>
      <c r="AJ123" s="7"/>
      <c r="AK123" s="7"/>
    </row>
    <row r="124" spans="1:37" s="37" customFormat="1" ht="14.1" customHeight="1" thickBot="1" x14ac:dyDescent="0.25">
      <c r="A124" s="463" t="s">
        <v>179</v>
      </c>
      <c r="B124" s="464"/>
      <c r="C124" s="464"/>
      <c r="D124" s="464"/>
      <c r="E124" s="464"/>
      <c r="F124" s="464"/>
      <c r="G124" s="464"/>
      <c r="H124" s="464"/>
      <c r="I124" s="464"/>
      <c r="J124" s="464"/>
      <c r="K124" s="464"/>
      <c r="L124" s="464"/>
      <c r="M124" s="464"/>
      <c r="N124" s="464"/>
      <c r="O124" s="464"/>
      <c r="P124" s="464"/>
      <c r="Q124" s="464"/>
      <c r="R124" s="464"/>
      <c r="S124" s="464"/>
      <c r="T124" s="464"/>
      <c r="U124" s="464"/>
      <c r="V124" s="464"/>
      <c r="W124" s="464"/>
      <c r="X124" s="464"/>
      <c r="Y124" s="464"/>
      <c r="Z124" s="464"/>
      <c r="AA124" s="464"/>
      <c r="AB124" s="464"/>
      <c r="AC124" s="464"/>
      <c r="AD124" s="465"/>
    </row>
    <row r="125" spans="1:37" s="37" customFormat="1" ht="13.5" customHeight="1" x14ac:dyDescent="0.2">
      <c r="A125" s="39" t="s">
        <v>266</v>
      </c>
      <c r="B125" s="404" t="s">
        <v>148</v>
      </c>
      <c r="C125" s="404" t="s">
        <v>318</v>
      </c>
      <c r="D125" s="326"/>
      <c r="E125" s="327"/>
      <c r="F125" s="47"/>
      <c r="G125" s="47"/>
      <c r="H125" s="43"/>
      <c r="I125" s="328"/>
      <c r="J125" s="329"/>
      <c r="K125" s="329"/>
      <c r="L125" s="330"/>
      <c r="M125" s="327"/>
      <c r="N125" s="47"/>
      <c r="O125" s="47"/>
      <c r="P125" s="43"/>
      <c r="Q125" s="327">
        <v>2</v>
      </c>
      <c r="R125" s="47">
        <v>1</v>
      </c>
      <c r="S125" s="47" t="s">
        <v>17</v>
      </c>
      <c r="T125" s="43">
        <v>4</v>
      </c>
      <c r="U125" s="327"/>
      <c r="V125" s="47"/>
      <c r="W125" s="47"/>
      <c r="X125" s="43"/>
      <c r="Y125" s="327"/>
      <c r="Z125" s="47"/>
      <c r="AA125" s="47"/>
      <c r="AB125" s="43"/>
      <c r="AC125" s="58" t="s">
        <v>22</v>
      </c>
      <c r="AD125" s="331" t="s">
        <v>185</v>
      </c>
    </row>
    <row r="126" spans="1:37" s="37" customFormat="1" ht="14.1" customHeight="1" thickBot="1" x14ac:dyDescent="0.25">
      <c r="A126" s="463" t="s">
        <v>180</v>
      </c>
      <c r="B126" s="464"/>
      <c r="C126" s="464"/>
      <c r="D126" s="464"/>
      <c r="E126" s="464"/>
      <c r="F126" s="464"/>
      <c r="G126" s="464"/>
      <c r="H126" s="464"/>
      <c r="I126" s="464"/>
      <c r="J126" s="464"/>
      <c r="K126" s="464"/>
      <c r="L126" s="464"/>
      <c r="M126" s="464"/>
      <c r="N126" s="464"/>
      <c r="O126" s="464"/>
      <c r="P126" s="464"/>
      <c r="Q126" s="464"/>
      <c r="R126" s="464"/>
      <c r="S126" s="464"/>
      <c r="T126" s="464"/>
      <c r="U126" s="464"/>
      <c r="V126" s="464"/>
      <c r="W126" s="464"/>
      <c r="X126" s="464"/>
      <c r="Y126" s="464"/>
      <c r="Z126" s="464"/>
      <c r="AA126" s="464"/>
      <c r="AB126" s="464"/>
      <c r="AC126" s="464"/>
      <c r="AD126" s="465"/>
    </row>
    <row r="127" spans="1:37" s="7" customFormat="1" ht="14.1" customHeight="1" x14ac:dyDescent="0.2">
      <c r="A127" s="201" t="s">
        <v>267</v>
      </c>
      <c r="B127" s="303" t="s">
        <v>71</v>
      </c>
      <c r="C127" s="303" t="s">
        <v>319</v>
      </c>
      <c r="D127" s="305"/>
      <c r="E127" s="5"/>
      <c r="F127" s="186"/>
      <c r="G127" s="186"/>
      <c r="H127" s="187"/>
      <c r="I127" s="185"/>
      <c r="J127" s="186"/>
      <c r="K127" s="186"/>
      <c r="L127" s="187"/>
      <c r="M127" s="185"/>
      <c r="N127" s="186"/>
      <c r="O127" s="186"/>
      <c r="P127" s="187"/>
      <c r="Q127" s="185">
        <v>2</v>
      </c>
      <c r="R127" s="186">
        <v>1</v>
      </c>
      <c r="S127" s="186" t="s">
        <v>17</v>
      </c>
      <c r="T127" s="187">
        <v>4</v>
      </c>
      <c r="U127" s="185"/>
      <c r="V127" s="186"/>
      <c r="W127" s="186"/>
      <c r="X127" s="187"/>
      <c r="Y127" s="185"/>
      <c r="Z127" s="186"/>
      <c r="AA127" s="186"/>
      <c r="AB127" s="187"/>
      <c r="AC127" s="545" t="s">
        <v>96</v>
      </c>
      <c r="AD127" s="538" t="s">
        <v>336</v>
      </c>
    </row>
    <row r="128" spans="1:37" s="239" customFormat="1" ht="14.1" customHeight="1" thickBot="1" x14ac:dyDescent="0.25">
      <c r="A128" s="74" t="s">
        <v>268</v>
      </c>
      <c r="B128" s="405" t="s">
        <v>212</v>
      </c>
      <c r="C128" s="405" t="s">
        <v>320</v>
      </c>
      <c r="D128" s="244"/>
      <c r="E128" s="235"/>
      <c r="F128" s="217"/>
      <c r="G128" s="217"/>
      <c r="H128" s="218"/>
      <c r="I128" s="236"/>
      <c r="J128" s="237"/>
      <c r="K128" s="237"/>
      <c r="L128" s="238"/>
      <c r="M128" s="235"/>
      <c r="N128" s="217"/>
      <c r="O128" s="217"/>
      <c r="P128" s="218"/>
      <c r="Q128" s="235"/>
      <c r="R128" s="217"/>
      <c r="S128" s="217"/>
      <c r="T128" s="218"/>
      <c r="U128" s="235"/>
      <c r="V128" s="217"/>
      <c r="W128" s="217"/>
      <c r="X128" s="218"/>
      <c r="Y128" s="179">
        <v>2</v>
      </c>
      <c r="Z128" s="180">
        <v>2</v>
      </c>
      <c r="AA128" s="180" t="s">
        <v>17</v>
      </c>
      <c r="AB128" s="181">
        <v>4</v>
      </c>
      <c r="AC128" s="397" t="s">
        <v>95</v>
      </c>
      <c r="AD128" s="409" t="s">
        <v>201</v>
      </c>
    </row>
    <row r="129" spans="1:38" s="7" customFormat="1" ht="14.25" customHeight="1" thickBot="1" x14ac:dyDescent="0.25">
      <c r="A129" s="502" t="s">
        <v>157</v>
      </c>
      <c r="B129" s="503"/>
      <c r="C129" s="503"/>
      <c r="D129" s="503"/>
      <c r="E129" s="503"/>
      <c r="F129" s="503"/>
      <c r="G129" s="503"/>
      <c r="H129" s="503"/>
      <c r="I129" s="503"/>
      <c r="J129" s="503"/>
      <c r="K129" s="503"/>
      <c r="L129" s="503"/>
      <c r="M129" s="503"/>
      <c r="N129" s="503"/>
      <c r="O129" s="503"/>
      <c r="P129" s="503"/>
      <c r="Q129" s="503"/>
      <c r="R129" s="503"/>
      <c r="S129" s="503"/>
      <c r="T129" s="503"/>
      <c r="U129" s="503"/>
      <c r="V129" s="503"/>
      <c r="W129" s="503"/>
      <c r="X129" s="503"/>
      <c r="Y129" s="503"/>
      <c r="Z129" s="503"/>
      <c r="AA129" s="503"/>
      <c r="AB129" s="503"/>
      <c r="AC129" s="503"/>
      <c r="AD129" s="504"/>
    </row>
    <row r="130" spans="1:38" s="167" customFormat="1" x14ac:dyDescent="0.2">
      <c r="A130" s="147" t="s">
        <v>269</v>
      </c>
      <c r="B130" s="303" t="s">
        <v>91</v>
      </c>
      <c r="C130" s="441" t="s">
        <v>321</v>
      </c>
      <c r="D130" s="147" t="s">
        <v>217</v>
      </c>
      <c r="E130" s="304"/>
      <c r="F130" s="171"/>
      <c r="G130" s="171"/>
      <c r="H130" s="172"/>
      <c r="I130" s="367"/>
      <c r="J130" s="368"/>
      <c r="K130" s="368"/>
      <c r="L130" s="369"/>
      <c r="M130" s="367"/>
      <c r="N130" s="368"/>
      <c r="O130" s="368"/>
      <c r="P130" s="369"/>
      <c r="Q130" s="367">
        <v>0</v>
      </c>
      <c r="R130" s="368">
        <v>2</v>
      </c>
      <c r="S130" s="368" t="s">
        <v>77</v>
      </c>
      <c r="T130" s="369">
        <v>0</v>
      </c>
      <c r="U130" s="170"/>
      <c r="V130" s="171"/>
      <c r="W130" s="171"/>
      <c r="X130" s="172"/>
      <c r="Y130" s="170"/>
      <c r="Z130" s="171"/>
      <c r="AA130" s="171"/>
      <c r="AB130" s="172"/>
      <c r="AC130" s="173" t="s">
        <v>146</v>
      </c>
      <c r="AD130" s="174" t="s">
        <v>90</v>
      </c>
      <c r="AE130" s="166"/>
      <c r="AF130" s="166"/>
      <c r="AG130" s="166"/>
      <c r="AH130" s="166"/>
      <c r="AI130" s="166"/>
      <c r="AJ130" s="166"/>
      <c r="AK130" s="166"/>
    </row>
    <row r="131" spans="1:38" s="7" customFormat="1" ht="15.75" thickBot="1" x14ac:dyDescent="0.25">
      <c r="A131" s="201" t="s">
        <v>270</v>
      </c>
      <c r="B131" s="406" t="s">
        <v>98</v>
      </c>
      <c r="C131" s="446" t="s">
        <v>322</v>
      </c>
      <c r="D131" s="215"/>
      <c r="E131" s="250"/>
      <c r="F131" s="309"/>
      <c r="G131" s="309"/>
      <c r="H131" s="310"/>
      <c r="I131" s="378">
        <v>0</v>
      </c>
      <c r="J131" s="379">
        <v>3</v>
      </c>
      <c r="K131" s="379" t="s">
        <v>92</v>
      </c>
      <c r="L131" s="381">
        <v>4</v>
      </c>
      <c r="M131" s="378"/>
      <c r="N131" s="379"/>
      <c r="O131" s="379"/>
      <c r="P131" s="381"/>
      <c r="Q131" s="378"/>
      <c r="R131" s="379"/>
      <c r="S131" s="379"/>
      <c r="T131" s="381"/>
      <c r="U131" s="213"/>
      <c r="V131" s="208"/>
      <c r="W131" s="208"/>
      <c r="X131" s="214"/>
      <c r="Y131" s="213"/>
      <c r="Z131" s="208"/>
      <c r="AA131" s="208"/>
      <c r="AB131" s="214"/>
      <c r="AC131" s="407" t="s">
        <v>208</v>
      </c>
      <c r="AD131" s="407" t="s">
        <v>213</v>
      </c>
      <c r="AE131" s="203"/>
      <c r="AF131" s="203"/>
      <c r="AG131" s="203"/>
      <c r="AH131" s="203"/>
      <c r="AI131" s="203"/>
      <c r="AJ131" s="203"/>
      <c r="AK131" s="204"/>
      <c r="AL131" s="204"/>
    </row>
    <row r="132" spans="1:38" s="7" customFormat="1" ht="13.5" thickBot="1" x14ac:dyDescent="0.25">
      <c r="A132" s="452" t="s">
        <v>76</v>
      </c>
      <c r="B132" s="453"/>
      <c r="C132" s="429"/>
      <c r="D132" s="308">
        <f>SUM(H132,L132,P132,T132,X132,AB132)</f>
        <v>12</v>
      </c>
      <c r="E132" s="286">
        <f>SUM(E126:E131)</f>
        <v>0</v>
      </c>
      <c r="F132" s="241">
        <f>SUM(F126:F131)</f>
        <v>0</v>
      </c>
      <c r="G132" s="241"/>
      <c r="H132" s="242">
        <f>SUM(H126:H131)</f>
        <v>0</v>
      </c>
      <c r="I132" s="286">
        <f>SUM(I126:I131)</f>
        <v>0</v>
      </c>
      <c r="J132" s="241">
        <v>0</v>
      </c>
      <c r="K132" s="241"/>
      <c r="L132" s="242">
        <v>0</v>
      </c>
      <c r="M132" s="286">
        <f>SUM(M126:M131)</f>
        <v>0</v>
      </c>
      <c r="N132" s="241">
        <f>SUM(N126:N131)</f>
        <v>0</v>
      </c>
      <c r="O132" s="241"/>
      <c r="P132" s="242">
        <f>SUM(P126:P131)</f>
        <v>0</v>
      </c>
      <c r="Q132" s="243">
        <v>2</v>
      </c>
      <c r="R132" s="243">
        <v>1</v>
      </c>
      <c r="S132" s="243"/>
      <c r="T132" s="289">
        <v>4</v>
      </c>
      <c r="U132" s="286">
        <v>2</v>
      </c>
      <c r="V132" s="241">
        <v>1</v>
      </c>
      <c r="W132" s="241"/>
      <c r="X132" s="242">
        <v>4</v>
      </c>
      <c r="Y132" s="286">
        <v>2</v>
      </c>
      <c r="Z132" s="243">
        <v>1</v>
      </c>
      <c r="AA132" s="243"/>
      <c r="AB132" s="287">
        <v>4</v>
      </c>
      <c r="AC132" s="243"/>
      <c r="AD132" s="242"/>
    </row>
    <row r="133" spans="1:38" s="251" customFormat="1" ht="21" customHeight="1" thickBot="1" x14ac:dyDescent="0.35">
      <c r="A133" s="481" t="s">
        <v>162</v>
      </c>
      <c r="B133" s="482"/>
      <c r="C133" s="482"/>
      <c r="D133" s="483"/>
      <c r="E133" s="484"/>
      <c r="F133" s="484"/>
      <c r="G133" s="484"/>
      <c r="H133" s="484"/>
      <c r="I133" s="483"/>
      <c r="J133" s="483"/>
      <c r="K133" s="483"/>
      <c r="L133" s="483"/>
      <c r="M133" s="483"/>
      <c r="N133" s="483"/>
      <c r="O133" s="483"/>
      <c r="P133" s="483"/>
      <c r="Q133" s="483"/>
      <c r="R133" s="483"/>
      <c r="S133" s="483"/>
      <c r="T133" s="483"/>
      <c r="U133" s="482"/>
      <c r="V133" s="482"/>
      <c r="W133" s="482"/>
      <c r="X133" s="482"/>
      <c r="Y133" s="483"/>
      <c r="Z133" s="483"/>
      <c r="AA133" s="483"/>
      <c r="AB133" s="483"/>
      <c r="AC133" s="483"/>
      <c r="AD133" s="485"/>
    </row>
    <row r="134" spans="1:38" s="7" customFormat="1" ht="15.75" thickBot="1" x14ac:dyDescent="0.25">
      <c r="A134" s="449" t="s">
        <v>163</v>
      </c>
      <c r="B134" s="476"/>
      <c r="C134" s="476"/>
      <c r="D134" s="450"/>
      <c r="E134" s="477"/>
      <c r="F134" s="477"/>
      <c r="G134" s="477"/>
      <c r="H134" s="477"/>
      <c r="I134" s="450"/>
      <c r="J134" s="450"/>
      <c r="K134" s="450"/>
      <c r="L134" s="450"/>
      <c r="M134" s="450"/>
      <c r="N134" s="450"/>
      <c r="O134" s="450"/>
      <c r="P134" s="450"/>
      <c r="Q134" s="450"/>
      <c r="R134" s="450"/>
      <c r="S134" s="450"/>
      <c r="T134" s="450"/>
      <c r="U134" s="476"/>
      <c r="V134" s="476"/>
      <c r="W134" s="476"/>
      <c r="X134" s="476"/>
      <c r="Y134" s="450"/>
      <c r="Z134" s="450"/>
      <c r="AA134" s="450"/>
      <c r="AB134" s="450"/>
      <c r="AC134" s="450"/>
      <c r="AD134" s="451"/>
    </row>
    <row r="135" spans="1:38" x14ac:dyDescent="0.2">
      <c r="A135" s="65" t="s">
        <v>271</v>
      </c>
      <c r="B135" s="104" t="s">
        <v>164</v>
      </c>
      <c r="C135" s="447" t="s">
        <v>327</v>
      </c>
      <c r="D135" s="312"/>
      <c r="E135" s="50">
        <v>0</v>
      </c>
      <c r="F135" s="20">
        <v>2</v>
      </c>
      <c r="G135" s="20" t="s">
        <v>77</v>
      </c>
      <c r="H135" s="21">
        <v>0</v>
      </c>
      <c r="I135" s="50"/>
      <c r="J135" s="20"/>
      <c r="K135" s="20"/>
      <c r="L135" s="21"/>
      <c r="M135" s="50" t="s">
        <v>33</v>
      </c>
      <c r="N135" s="20" t="s">
        <v>33</v>
      </c>
      <c r="O135" s="20" t="s">
        <v>33</v>
      </c>
      <c r="P135" s="21" t="s">
        <v>33</v>
      </c>
      <c r="Q135" s="50"/>
      <c r="R135" s="20"/>
      <c r="S135" s="183"/>
      <c r="T135" s="311"/>
      <c r="U135" s="50"/>
      <c r="V135" s="20"/>
      <c r="W135" s="3"/>
      <c r="X135" s="21"/>
      <c r="Y135" s="22"/>
      <c r="Z135" s="23"/>
      <c r="AA135" s="23"/>
      <c r="AB135" s="23"/>
      <c r="AC135" s="54" t="s">
        <v>214</v>
      </c>
      <c r="AD135" s="96" t="s">
        <v>215</v>
      </c>
      <c r="AE135" s="7"/>
      <c r="AF135" s="7"/>
      <c r="AG135" s="7"/>
      <c r="AH135" s="7"/>
      <c r="AI135" s="7"/>
      <c r="AJ135" s="7"/>
      <c r="AK135" s="7"/>
    </row>
    <row r="136" spans="1:38" s="7" customFormat="1" ht="14.1" customHeight="1" thickBot="1" x14ac:dyDescent="0.25">
      <c r="A136" s="74" t="s">
        <v>272</v>
      </c>
      <c r="B136" s="45" t="s">
        <v>165</v>
      </c>
      <c r="C136" s="448" t="s">
        <v>328</v>
      </c>
      <c r="D136" s="67"/>
      <c r="E136" s="185"/>
      <c r="F136" s="186"/>
      <c r="G136" s="186"/>
      <c r="H136" s="187"/>
      <c r="I136" s="185">
        <v>0</v>
      </c>
      <c r="J136" s="186">
        <v>2</v>
      </c>
      <c r="K136" s="186" t="s">
        <v>77</v>
      </c>
      <c r="L136" s="187">
        <v>0</v>
      </c>
      <c r="M136" s="185" t="s">
        <v>33</v>
      </c>
      <c r="N136" s="186" t="s">
        <v>33</v>
      </c>
      <c r="O136" s="186" t="s">
        <v>33</v>
      </c>
      <c r="P136" s="187" t="s">
        <v>33</v>
      </c>
      <c r="Q136" s="185"/>
      <c r="R136" s="186"/>
      <c r="S136" s="186"/>
      <c r="T136" s="6"/>
      <c r="U136" s="46"/>
      <c r="V136" s="35"/>
      <c r="W136" s="35"/>
      <c r="X136" s="36"/>
      <c r="Y136" s="5"/>
      <c r="Z136" s="186"/>
      <c r="AA136" s="183"/>
      <c r="AB136" s="186"/>
      <c r="AC136" s="53" t="s">
        <v>214</v>
      </c>
      <c r="AD136" s="190" t="s">
        <v>215</v>
      </c>
    </row>
    <row r="137" spans="1:38" s="7" customFormat="1" ht="14.1" customHeight="1" thickBot="1" x14ac:dyDescent="0.25">
      <c r="A137" s="452" t="s">
        <v>76</v>
      </c>
      <c r="B137" s="478"/>
      <c r="C137" s="431"/>
      <c r="D137" s="291">
        <f>SUM(H137,L137,P137,T137,X137,AB137)</f>
        <v>0</v>
      </c>
      <c r="E137" s="243">
        <f>SUM(E135:E136)</f>
        <v>0</v>
      </c>
      <c r="F137" s="243">
        <f>SUM(F135:F136)</f>
        <v>2</v>
      </c>
      <c r="G137" s="243"/>
      <c r="H137" s="243">
        <f>SUM(H135:H136)</f>
        <v>0</v>
      </c>
      <c r="I137" s="243">
        <f>SUM(I135:I136)</f>
        <v>0</v>
      </c>
      <c r="J137" s="243">
        <f>SUM(J135:J136)</f>
        <v>2</v>
      </c>
      <c r="K137" s="243"/>
      <c r="L137" s="243">
        <f>SUM(L135:L136)</f>
        <v>0</v>
      </c>
      <c r="M137" s="243">
        <f>SUM(M135:M136)</f>
        <v>0</v>
      </c>
      <c r="N137" s="243">
        <f>SUM(N135:N136)</f>
        <v>0</v>
      </c>
      <c r="O137" s="243"/>
      <c r="P137" s="243">
        <f>SUM(P135:P136)</f>
        <v>0</v>
      </c>
      <c r="Q137" s="243">
        <f>SUM(Q135:Q136)</f>
        <v>0</v>
      </c>
      <c r="R137" s="243">
        <f>SUM(R135:R136)</f>
        <v>0</v>
      </c>
      <c r="S137" s="243"/>
      <c r="T137" s="243">
        <f>SUM(T135:T136)</f>
        <v>0</v>
      </c>
      <c r="U137" s="267">
        <f>SUM(U135:U136)</f>
        <v>0</v>
      </c>
      <c r="V137" s="267">
        <f>SUM(V135:V136)</f>
        <v>0</v>
      </c>
      <c r="W137" s="267"/>
      <c r="X137" s="267">
        <f>SUM(X135:X136)</f>
        <v>0</v>
      </c>
      <c r="Y137" s="243">
        <f>SUM(Y135:Y136)</f>
        <v>0</v>
      </c>
      <c r="Z137" s="243">
        <f>SUM(Z135:Z136)</f>
        <v>0</v>
      </c>
      <c r="AA137" s="243"/>
      <c r="AB137" s="243">
        <f>SUM(AB135:AB136)</f>
        <v>0</v>
      </c>
      <c r="AC137" s="241"/>
      <c r="AD137" s="242"/>
    </row>
    <row r="138" spans="1:38" s="7" customFormat="1" ht="15.75" thickBot="1" x14ac:dyDescent="0.25">
      <c r="A138" s="449" t="s">
        <v>16</v>
      </c>
      <c r="B138" s="476"/>
      <c r="C138" s="476"/>
      <c r="D138" s="450"/>
      <c r="E138" s="477"/>
      <c r="F138" s="477"/>
      <c r="G138" s="477"/>
      <c r="H138" s="477"/>
      <c r="I138" s="450"/>
      <c r="J138" s="450"/>
      <c r="K138" s="450"/>
      <c r="L138" s="450"/>
      <c r="M138" s="450"/>
      <c r="N138" s="450"/>
      <c r="O138" s="450"/>
      <c r="P138" s="450"/>
      <c r="Q138" s="450"/>
      <c r="R138" s="450"/>
      <c r="S138" s="450"/>
      <c r="T138" s="450"/>
      <c r="U138" s="476"/>
      <c r="V138" s="476"/>
      <c r="W138" s="476"/>
      <c r="X138" s="476"/>
      <c r="Y138" s="450"/>
      <c r="Z138" s="450"/>
      <c r="AA138" s="450"/>
      <c r="AB138" s="450"/>
      <c r="AC138" s="450"/>
      <c r="AD138" s="451"/>
    </row>
    <row r="139" spans="1:38" x14ac:dyDescent="0.2">
      <c r="A139" s="65" t="s">
        <v>273</v>
      </c>
      <c r="B139" s="104" t="s">
        <v>73</v>
      </c>
      <c r="C139" s="104" t="s">
        <v>323</v>
      </c>
      <c r="D139" s="312"/>
      <c r="E139" s="50"/>
      <c r="F139" s="20"/>
      <c r="G139" s="20"/>
      <c r="H139" s="21"/>
      <c r="I139" s="50"/>
      <c r="J139" s="20"/>
      <c r="K139" s="20"/>
      <c r="L139" s="21"/>
      <c r="M139" s="50" t="s">
        <v>33</v>
      </c>
      <c r="N139" s="20" t="s">
        <v>33</v>
      </c>
      <c r="O139" s="20" t="s">
        <v>33</v>
      </c>
      <c r="P139" s="21" t="s">
        <v>33</v>
      </c>
      <c r="Q139" s="50">
        <v>0</v>
      </c>
      <c r="R139" s="20">
        <v>1</v>
      </c>
      <c r="S139" s="183" t="s">
        <v>77</v>
      </c>
      <c r="T139" s="311">
        <v>0</v>
      </c>
      <c r="U139" s="50"/>
      <c r="V139" s="20"/>
      <c r="W139" s="3"/>
      <c r="X139" s="21"/>
      <c r="Y139" s="22"/>
      <c r="Z139" s="23"/>
      <c r="AA139" s="23"/>
      <c r="AB139" s="23"/>
      <c r="AC139" s="54" t="s">
        <v>94</v>
      </c>
      <c r="AD139" s="96" t="s">
        <v>193</v>
      </c>
      <c r="AE139" s="7"/>
      <c r="AF139" s="7"/>
      <c r="AG139" s="7"/>
      <c r="AH139" s="7"/>
      <c r="AI139" s="7"/>
      <c r="AJ139" s="7"/>
      <c r="AK139" s="7"/>
    </row>
    <row r="140" spans="1:38" x14ac:dyDescent="0.2">
      <c r="A140" s="74" t="s">
        <v>274</v>
      </c>
      <c r="B140" s="34" t="s">
        <v>156</v>
      </c>
      <c r="C140" s="34" t="s">
        <v>324</v>
      </c>
      <c r="D140" s="313"/>
      <c r="E140" s="28"/>
      <c r="F140" s="23"/>
      <c r="G140" s="23"/>
      <c r="H140" s="24"/>
      <c r="I140" s="28"/>
      <c r="J140" s="23"/>
      <c r="K140" s="23"/>
      <c r="L140" s="24"/>
      <c r="M140" s="28"/>
      <c r="N140" s="23"/>
      <c r="O140" s="23"/>
      <c r="P140" s="24"/>
      <c r="Q140" s="28"/>
      <c r="R140" s="23"/>
      <c r="S140" s="23"/>
      <c r="T140" s="276"/>
      <c r="U140" s="32">
        <v>0</v>
      </c>
      <c r="V140" s="25">
        <v>3</v>
      </c>
      <c r="W140" s="186" t="s">
        <v>77</v>
      </c>
      <c r="X140" s="26">
        <v>0</v>
      </c>
      <c r="Y140" s="22"/>
      <c r="Z140" s="23"/>
      <c r="AA140" s="23"/>
      <c r="AB140" s="23"/>
      <c r="AC140" s="54" t="s">
        <v>94</v>
      </c>
      <c r="AD140" s="96" t="s">
        <v>193</v>
      </c>
      <c r="AE140" s="7"/>
      <c r="AF140" s="7"/>
      <c r="AG140" s="7"/>
      <c r="AH140" s="7"/>
      <c r="AI140" s="7"/>
      <c r="AJ140" s="7"/>
      <c r="AK140" s="7"/>
    </row>
    <row r="141" spans="1:38" s="7" customFormat="1" ht="14.1" customHeight="1" thickBot="1" x14ac:dyDescent="0.25">
      <c r="A141" s="74" t="s">
        <v>275</v>
      </c>
      <c r="B141" s="45" t="s">
        <v>155</v>
      </c>
      <c r="C141" s="45" t="s">
        <v>325</v>
      </c>
      <c r="D141" s="67"/>
      <c r="E141" s="185"/>
      <c r="F141" s="186"/>
      <c r="G141" s="186"/>
      <c r="H141" s="187"/>
      <c r="I141" s="185"/>
      <c r="J141" s="186"/>
      <c r="K141" s="186"/>
      <c r="L141" s="187"/>
      <c r="M141" s="185" t="s">
        <v>33</v>
      </c>
      <c r="N141" s="186" t="s">
        <v>33</v>
      </c>
      <c r="O141" s="186" t="s">
        <v>33</v>
      </c>
      <c r="P141" s="187" t="s">
        <v>33</v>
      </c>
      <c r="Q141" s="185"/>
      <c r="R141" s="186"/>
      <c r="S141" s="186"/>
      <c r="T141" s="6"/>
      <c r="U141" s="46"/>
      <c r="V141" s="35"/>
      <c r="W141" s="35"/>
      <c r="X141" s="36"/>
      <c r="Y141" s="5">
        <v>0</v>
      </c>
      <c r="Z141" s="186">
        <v>1</v>
      </c>
      <c r="AA141" s="183" t="s">
        <v>77</v>
      </c>
      <c r="AB141" s="186">
        <v>10</v>
      </c>
      <c r="AC141" s="53" t="s">
        <v>94</v>
      </c>
      <c r="AD141" s="190" t="s">
        <v>193</v>
      </c>
    </row>
    <row r="142" spans="1:38" s="7" customFormat="1" ht="14.1" customHeight="1" thickBot="1" x14ac:dyDescent="0.25">
      <c r="A142" s="452" t="s">
        <v>76</v>
      </c>
      <c r="B142" s="478"/>
      <c r="C142" s="431"/>
      <c r="D142" s="291">
        <f>SUM(H142,L142,P142,T142,X142,AB142)</f>
        <v>10</v>
      </c>
      <c r="E142" s="243">
        <f>SUM(E139:E141)</f>
        <v>0</v>
      </c>
      <c r="F142" s="243">
        <f t="shared" ref="F142:AB142" si="39">SUM(F139:F141)</f>
        <v>0</v>
      </c>
      <c r="G142" s="243"/>
      <c r="H142" s="243">
        <f t="shared" si="39"/>
        <v>0</v>
      </c>
      <c r="I142" s="243">
        <f t="shared" si="39"/>
        <v>0</v>
      </c>
      <c r="J142" s="243">
        <f t="shared" si="39"/>
        <v>0</v>
      </c>
      <c r="K142" s="243"/>
      <c r="L142" s="243">
        <f t="shared" si="39"/>
        <v>0</v>
      </c>
      <c r="M142" s="243">
        <f t="shared" si="39"/>
        <v>0</v>
      </c>
      <c r="N142" s="243">
        <f t="shared" si="39"/>
        <v>0</v>
      </c>
      <c r="O142" s="243"/>
      <c r="P142" s="243">
        <f t="shared" si="39"/>
        <v>0</v>
      </c>
      <c r="Q142" s="243">
        <f t="shared" si="39"/>
        <v>0</v>
      </c>
      <c r="R142" s="243">
        <f t="shared" si="39"/>
        <v>1</v>
      </c>
      <c r="S142" s="243"/>
      <c r="T142" s="243">
        <f t="shared" si="39"/>
        <v>0</v>
      </c>
      <c r="U142" s="267">
        <f t="shared" si="39"/>
        <v>0</v>
      </c>
      <c r="V142" s="267">
        <f t="shared" si="39"/>
        <v>3</v>
      </c>
      <c r="W142" s="267"/>
      <c r="X142" s="267">
        <f t="shared" si="39"/>
        <v>0</v>
      </c>
      <c r="Y142" s="243">
        <f t="shared" si="39"/>
        <v>0</v>
      </c>
      <c r="Z142" s="243">
        <f t="shared" si="39"/>
        <v>1</v>
      </c>
      <c r="AA142" s="243"/>
      <c r="AB142" s="243">
        <f t="shared" si="39"/>
        <v>10</v>
      </c>
      <c r="AC142" s="241"/>
      <c r="AD142" s="242"/>
    </row>
    <row r="143" spans="1:38" s="37" customFormat="1" ht="15.75" thickBot="1" x14ac:dyDescent="0.25">
      <c r="A143" s="449" t="s">
        <v>23</v>
      </c>
      <c r="B143" s="450"/>
      <c r="C143" s="450"/>
      <c r="D143" s="450"/>
      <c r="E143" s="450"/>
      <c r="F143" s="450"/>
      <c r="G143" s="450"/>
      <c r="H143" s="450"/>
      <c r="I143" s="450"/>
      <c r="J143" s="450"/>
      <c r="K143" s="450"/>
      <c r="L143" s="450"/>
      <c r="M143" s="450"/>
      <c r="N143" s="450"/>
      <c r="O143" s="450"/>
      <c r="P143" s="450"/>
      <c r="Q143" s="450"/>
      <c r="R143" s="450"/>
      <c r="S143" s="450"/>
      <c r="T143" s="450"/>
      <c r="U143" s="450"/>
      <c r="V143" s="450"/>
      <c r="W143" s="450"/>
      <c r="X143" s="450"/>
      <c r="Y143" s="450"/>
      <c r="Z143" s="450"/>
      <c r="AA143" s="450"/>
      <c r="AB143" s="450"/>
      <c r="AC143" s="450"/>
      <c r="AD143" s="451"/>
    </row>
    <row r="144" spans="1:38" ht="13.5" thickBot="1" x14ac:dyDescent="0.25">
      <c r="A144" s="65" t="s">
        <v>276</v>
      </c>
      <c r="B144" s="133" t="s">
        <v>23</v>
      </c>
      <c r="C144" s="65" t="s">
        <v>326</v>
      </c>
      <c r="D144" s="31"/>
      <c r="E144" s="2"/>
      <c r="F144" s="3"/>
      <c r="G144" s="3"/>
      <c r="H144" s="4"/>
      <c r="I144" s="2"/>
      <c r="J144" s="3"/>
      <c r="K144" s="3"/>
      <c r="L144" s="4"/>
      <c r="M144" s="2" t="s">
        <v>33</v>
      </c>
      <c r="N144" s="3" t="s">
        <v>33</v>
      </c>
      <c r="O144" s="3" t="s">
        <v>33</v>
      </c>
      <c r="P144" s="4" t="s">
        <v>33</v>
      </c>
      <c r="Q144" s="2"/>
      <c r="R144" s="3"/>
      <c r="S144" s="3"/>
      <c r="T144" s="4"/>
      <c r="U144" s="2" t="s">
        <v>79</v>
      </c>
      <c r="V144" s="3" t="s">
        <v>33</v>
      </c>
      <c r="W144" s="3" t="s">
        <v>77</v>
      </c>
      <c r="X144" s="4">
        <v>5</v>
      </c>
      <c r="Y144" s="38"/>
      <c r="Z144" s="183"/>
      <c r="AA144" s="183"/>
      <c r="AB144" s="183"/>
      <c r="AC144" s="54" t="s">
        <v>216</v>
      </c>
      <c r="AD144" s="346" t="s">
        <v>114</v>
      </c>
      <c r="AE144" s="7"/>
      <c r="AF144" s="7"/>
      <c r="AG144" s="7"/>
      <c r="AH144" s="7"/>
      <c r="AI144" s="7"/>
      <c r="AJ144" s="7"/>
      <c r="AK144" s="7"/>
    </row>
    <row r="145" spans="1:38" s="7" customFormat="1" ht="14.1" customHeight="1" thickBot="1" x14ac:dyDescent="0.25">
      <c r="A145" s="452" t="s">
        <v>76</v>
      </c>
      <c r="B145" s="453"/>
      <c r="C145" s="429"/>
      <c r="D145" s="291">
        <f>SUM(H145,L145,P145,T145,X145,AB145)</f>
        <v>5</v>
      </c>
      <c r="E145" s="293">
        <f>SUM(E143:E144)</f>
        <v>0</v>
      </c>
      <c r="F145" s="293">
        <f t="shared" ref="F145:AB145" si="40">SUM(F143:F144)</f>
        <v>0</v>
      </c>
      <c r="G145" s="293"/>
      <c r="H145" s="293">
        <f t="shared" si="40"/>
        <v>0</v>
      </c>
      <c r="I145" s="243">
        <f t="shared" si="40"/>
        <v>0</v>
      </c>
      <c r="J145" s="243">
        <f t="shared" si="40"/>
        <v>0</v>
      </c>
      <c r="K145" s="243"/>
      <c r="L145" s="243">
        <f t="shared" si="40"/>
        <v>0</v>
      </c>
      <c r="M145" s="243">
        <f t="shared" si="40"/>
        <v>0</v>
      </c>
      <c r="N145" s="243">
        <f t="shared" si="40"/>
        <v>0</v>
      </c>
      <c r="O145" s="243"/>
      <c r="P145" s="243">
        <f t="shared" si="40"/>
        <v>0</v>
      </c>
      <c r="Q145" s="243">
        <f t="shared" si="40"/>
        <v>0</v>
      </c>
      <c r="R145" s="243">
        <f t="shared" si="40"/>
        <v>0</v>
      </c>
      <c r="S145" s="243"/>
      <c r="T145" s="243">
        <f t="shared" si="40"/>
        <v>0</v>
      </c>
      <c r="U145" s="243">
        <f t="shared" si="40"/>
        <v>0</v>
      </c>
      <c r="V145" s="243">
        <f t="shared" si="40"/>
        <v>0</v>
      </c>
      <c r="W145" s="243"/>
      <c r="X145" s="243">
        <f t="shared" si="40"/>
        <v>5</v>
      </c>
      <c r="Y145" s="243">
        <f t="shared" si="40"/>
        <v>0</v>
      </c>
      <c r="Z145" s="243">
        <f t="shared" si="40"/>
        <v>0</v>
      </c>
      <c r="AA145" s="243"/>
      <c r="AB145" s="243">
        <f t="shared" si="40"/>
        <v>0</v>
      </c>
      <c r="AC145" s="241"/>
      <c r="AD145" s="242"/>
    </row>
    <row r="146" spans="1:38" s="7" customFormat="1" ht="15.2" customHeight="1" thickBot="1" x14ac:dyDescent="0.25">
      <c r="A146" s="479" t="s">
        <v>118</v>
      </c>
      <c r="B146" s="480"/>
      <c r="C146" s="432"/>
      <c r="D146" s="295">
        <f>SUM(D44,D55,D102,D118,D132,D142,D145)</f>
        <v>180</v>
      </c>
      <c r="E146" s="296">
        <f>SUM(E44,E55,E102,E118,E132,E142,E145)</f>
        <v>13</v>
      </c>
      <c r="F146" s="297">
        <f>SUM(F44,F55,F102,F118,F132,F142,F145)</f>
        <v>10</v>
      </c>
      <c r="G146" s="297"/>
      <c r="H146" s="298">
        <f>SUM(H44,H55,H102,H118,H132,H142,H145)</f>
        <v>30</v>
      </c>
      <c r="I146" s="296">
        <f>SUM(I44,I55,I102,I118,I132,I142,I145)</f>
        <v>18</v>
      </c>
      <c r="J146" s="297">
        <f>SUM(J44,J55,J102,J118,J132,J142,J145)</f>
        <v>6</v>
      </c>
      <c r="K146" s="297"/>
      <c r="L146" s="298">
        <f>SUM(L44,L55,L102,L118,L132,L142,L145)</f>
        <v>30</v>
      </c>
      <c r="M146" s="296">
        <f>SUM(M44,M55,M102,M118,M132,M142,M145)</f>
        <v>16</v>
      </c>
      <c r="N146" s="297">
        <f>SUM(N44,N55,N102,N118,N132,N142,N145)</f>
        <v>10</v>
      </c>
      <c r="O146" s="297"/>
      <c r="P146" s="298">
        <f>SUM(P44,P55,P102,P118,P132,P142,P145)</f>
        <v>30</v>
      </c>
      <c r="Q146" s="296">
        <f>SUM(Q44,Q55,Q102,Q118,Q132,Q142,Q145)</f>
        <v>13</v>
      </c>
      <c r="R146" s="297">
        <f>SUM(R44,R55,R102,R118,R132,R142,R145)</f>
        <v>10</v>
      </c>
      <c r="S146" s="297"/>
      <c r="T146" s="298">
        <f>SUM(T44,T55,T102,T118,T132,T142,T145)</f>
        <v>29</v>
      </c>
      <c r="U146" s="296">
        <f>SUM(U44,U55,U102,U118,U132,U142,U145)</f>
        <v>8</v>
      </c>
      <c r="V146" s="297">
        <f>SUM(V44,V55,V102,V118,V132,V142,V145)</f>
        <v>15</v>
      </c>
      <c r="W146" s="297"/>
      <c r="X146" s="298">
        <f>SUM(X44,X55,X102,X118,X132,X142,X145)</f>
        <v>31</v>
      </c>
      <c r="Y146" s="296">
        <f>SUM(Y44,Y55,Y102,Y118,Y132,Y142,Y145)</f>
        <v>10</v>
      </c>
      <c r="Z146" s="297">
        <f>SUM(Z44,Z55,Z102,Z118,Z132,Z142,Z145)</f>
        <v>6</v>
      </c>
      <c r="AA146" s="297"/>
      <c r="AB146" s="298">
        <f>SUM(AB44,AB55,AB102,AB118,AB132,AB142,AB145)</f>
        <v>30</v>
      </c>
      <c r="AC146" s="245"/>
      <c r="AD146" s="246"/>
      <c r="AF146" s="301"/>
    </row>
    <row r="147" spans="1:38" x14ac:dyDescent="0.2">
      <c r="E147" s="249"/>
      <c r="F147" s="302"/>
    </row>
    <row r="148" spans="1:38" hidden="1" x14ac:dyDescent="0.2">
      <c r="A148" s="225" t="s">
        <v>101</v>
      </c>
    </row>
    <row r="149" spans="1:38" hidden="1" x14ac:dyDescent="0.2"/>
    <row r="150" spans="1:38" ht="13.5" hidden="1" thickBot="1" x14ac:dyDescent="0.25"/>
    <row r="151" spans="1:38" s="1" customFormat="1" hidden="1" x14ac:dyDescent="0.2">
      <c r="A151" s="140" t="s">
        <v>12</v>
      </c>
      <c r="B151" s="140" t="s">
        <v>2</v>
      </c>
      <c r="C151" s="426"/>
      <c r="D151" s="489" t="s">
        <v>15</v>
      </c>
      <c r="E151" s="492" t="s">
        <v>3</v>
      </c>
      <c r="F151" s="493"/>
      <c r="G151" s="493"/>
      <c r="H151" s="494"/>
      <c r="I151" s="492" t="s">
        <v>7</v>
      </c>
      <c r="J151" s="493"/>
      <c r="K151" s="493"/>
      <c r="L151" s="494"/>
      <c r="M151" s="492" t="s">
        <v>8</v>
      </c>
      <c r="N151" s="493"/>
      <c r="O151" s="493"/>
      <c r="P151" s="494"/>
      <c r="Q151" s="492" t="s">
        <v>9</v>
      </c>
      <c r="R151" s="493"/>
      <c r="S151" s="493"/>
      <c r="T151" s="494"/>
      <c r="U151" s="492" t="s">
        <v>10</v>
      </c>
      <c r="V151" s="493"/>
      <c r="W151" s="493"/>
      <c r="X151" s="494"/>
      <c r="Y151" s="492" t="s">
        <v>11</v>
      </c>
      <c r="Z151" s="493"/>
      <c r="AA151" s="493"/>
      <c r="AB151" s="494"/>
      <c r="AC151" s="471" t="s">
        <v>13</v>
      </c>
      <c r="AD151" s="140" t="s">
        <v>81</v>
      </c>
    </row>
    <row r="152" spans="1:38" s="1" customFormat="1" hidden="1" x14ac:dyDescent="0.2">
      <c r="A152" s="141"/>
      <c r="B152" s="141"/>
      <c r="C152" s="427"/>
      <c r="D152" s="490"/>
      <c r="E152" s="474" t="s">
        <v>14</v>
      </c>
      <c r="F152" s="475"/>
      <c r="G152" s="11" t="s">
        <v>78</v>
      </c>
      <c r="H152" s="12" t="s">
        <v>6</v>
      </c>
      <c r="I152" s="474" t="s">
        <v>14</v>
      </c>
      <c r="J152" s="475"/>
      <c r="K152" s="11" t="s">
        <v>78</v>
      </c>
      <c r="L152" s="12" t="s">
        <v>6</v>
      </c>
      <c r="M152" s="474" t="s">
        <v>14</v>
      </c>
      <c r="N152" s="475"/>
      <c r="O152" s="11" t="s">
        <v>78</v>
      </c>
      <c r="P152" s="12" t="s">
        <v>6</v>
      </c>
      <c r="Q152" s="474" t="s">
        <v>14</v>
      </c>
      <c r="R152" s="475"/>
      <c r="S152" s="11" t="s">
        <v>78</v>
      </c>
      <c r="T152" s="12" t="s">
        <v>6</v>
      </c>
      <c r="U152" s="474" t="s">
        <v>14</v>
      </c>
      <c r="V152" s="475"/>
      <c r="W152" s="11" t="s">
        <v>78</v>
      </c>
      <c r="X152" s="12" t="s">
        <v>6</v>
      </c>
      <c r="Y152" s="474" t="s">
        <v>14</v>
      </c>
      <c r="Z152" s="475"/>
      <c r="AA152" s="11" t="s">
        <v>78</v>
      </c>
      <c r="AB152" s="12" t="s">
        <v>6</v>
      </c>
      <c r="AC152" s="472"/>
      <c r="AD152" s="141"/>
    </row>
    <row r="153" spans="1:38" s="1" customFormat="1" ht="13.5" hidden="1" thickBot="1" x14ac:dyDescent="0.25">
      <c r="A153" s="142"/>
      <c r="B153" s="142"/>
      <c r="C153" s="428"/>
      <c r="D153" s="491"/>
      <c r="E153" s="13" t="s">
        <v>4</v>
      </c>
      <c r="F153" s="14" t="s">
        <v>5</v>
      </c>
      <c r="G153" s="14"/>
      <c r="H153" s="15"/>
      <c r="I153" s="14" t="s">
        <v>4</v>
      </c>
      <c r="J153" s="14" t="s">
        <v>5</v>
      </c>
      <c r="K153" s="14"/>
      <c r="L153" s="15"/>
      <c r="M153" s="14" t="s">
        <v>4</v>
      </c>
      <c r="N153" s="14" t="s">
        <v>5</v>
      </c>
      <c r="O153" s="14"/>
      <c r="P153" s="15"/>
      <c r="Q153" s="14" t="s">
        <v>4</v>
      </c>
      <c r="R153" s="14" t="s">
        <v>5</v>
      </c>
      <c r="S153" s="14"/>
      <c r="T153" s="15"/>
      <c r="U153" s="14" t="s">
        <v>4</v>
      </c>
      <c r="V153" s="14" t="s">
        <v>5</v>
      </c>
      <c r="W153" s="14"/>
      <c r="X153" s="15"/>
      <c r="Y153" s="14" t="s">
        <v>4</v>
      </c>
      <c r="Z153" s="14" t="s">
        <v>5</v>
      </c>
      <c r="AA153" s="14"/>
      <c r="AB153" s="15"/>
      <c r="AC153" s="473"/>
      <c r="AD153" s="142"/>
    </row>
    <row r="154" spans="1:38" s="7" customFormat="1" hidden="1" x14ac:dyDescent="0.2">
      <c r="A154" s="201" t="s">
        <v>120</v>
      </c>
      <c r="B154" s="188" t="s">
        <v>102</v>
      </c>
      <c r="C154" s="195"/>
      <c r="D154" s="93"/>
      <c r="E154" s="9"/>
      <c r="F154" s="180"/>
      <c r="G154" s="180"/>
      <c r="H154" s="181"/>
      <c r="I154" s="191">
        <v>2</v>
      </c>
      <c r="J154" s="192">
        <v>0</v>
      </c>
      <c r="K154" s="193" t="s">
        <v>17</v>
      </c>
      <c r="L154" s="189">
        <v>2</v>
      </c>
      <c r="M154" s="185"/>
      <c r="N154" s="186"/>
      <c r="O154" s="186"/>
      <c r="P154" s="187"/>
      <c r="Q154" s="185"/>
      <c r="R154" s="186"/>
      <c r="S154" s="186"/>
      <c r="T154" s="187"/>
      <c r="U154" s="185"/>
      <c r="V154" s="186"/>
      <c r="W154" s="186"/>
      <c r="X154" s="187"/>
      <c r="Y154" s="185"/>
      <c r="Z154" s="186"/>
      <c r="AA154" s="186"/>
      <c r="AB154" s="187"/>
      <c r="AC154" s="194" t="s">
        <v>103</v>
      </c>
      <c r="AD154" s="190" t="s">
        <v>201</v>
      </c>
    </row>
    <row r="155" spans="1:38" s="7" customFormat="1" ht="14.1" hidden="1" customHeight="1" x14ac:dyDescent="0.2">
      <c r="A155" s="201" t="s">
        <v>121</v>
      </c>
      <c r="B155" s="188" t="s">
        <v>104</v>
      </c>
      <c r="C155" s="195"/>
      <c r="D155" s="93"/>
      <c r="E155" s="9"/>
      <c r="F155" s="180"/>
      <c r="G155" s="180"/>
      <c r="H155" s="181"/>
      <c r="I155" s="191">
        <v>2</v>
      </c>
      <c r="J155" s="192">
        <v>0</v>
      </c>
      <c r="K155" s="193" t="s">
        <v>17</v>
      </c>
      <c r="L155" s="189">
        <v>2</v>
      </c>
      <c r="M155" s="185"/>
      <c r="N155" s="186"/>
      <c r="O155" s="186"/>
      <c r="P155" s="187"/>
      <c r="Q155" s="185"/>
      <c r="R155" s="186"/>
      <c r="S155" s="186"/>
      <c r="T155" s="187"/>
      <c r="U155" s="185"/>
      <c r="V155" s="186"/>
      <c r="W155" s="186"/>
      <c r="X155" s="187"/>
      <c r="Y155" s="185"/>
      <c r="Z155" s="186"/>
      <c r="AA155" s="186"/>
      <c r="AB155" s="187"/>
      <c r="AC155" s="194" t="s">
        <v>103</v>
      </c>
      <c r="AD155" s="190" t="s">
        <v>201</v>
      </c>
    </row>
    <row r="156" spans="1:38" s="7" customFormat="1" ht="15" hidden="1" x14ac:dyDescent="0.2">
      <c r="A156" s="201" t="s">
        <v>122</v>
      </c>
      <c r="B156" s="226" t="s">
        <v>105</v>
      </c>
      <c r="C156" s="136"/>
      <c r="D156" s="227"/>
      <c r="E156" s="185">
        <v>0</v>
      </c>
      <c r="F156" s="186">
        <v>3</v>
      </c>
      <c r="G156" s="186" t="s">
        <v>93</v>
      </c>
      <c r="H156" s="187">
        <v>3</v>
      </c>
      <c r="I156" s="185"/>
      <c r="J156" s="186"/>
      <c r="K156" s="186"/>
      <c r="L156" s="187"/>
      <c r="M156" s="185"/>
      <c r="N156" s="186"/>
      <c r="O156" s="186"/>
      <c r="P156" s="187"/>
      <c r="Q156" s="185"/>
      <c r="R156" s="186"/>
      <c r="S156" s="186"/>
      <c r="T156" s="187"/>
      <c r="U156" s="185"/>
      <c r="V156" s="186"/>
      <c r="W156" s="186"/>
      <c r="X156" s="187"/>
      <c r="Y156" s="185"/>
      <c r="Z156" s="186"/>
      <c r="AA156" s="186"/>
      <c r="AB156" s="187"/>
      <c r="AC156" s="201" t="s">
        <v>106</v>
      </c>
      <c r="AD156" s="228" t="s">
        <v>202</v>
      </c>
      <c r="AE156" s="203"/>
      <c r="AF156" s="203"/>
      <c r="AG156" s="203"/>
      <c r="AH156" s="203"/>
      <c r="AI156" s="203"/>
      <c r="AJ156" s="203"/>
      <c r="AK156" s="204"/>
      <c r="AL156" s="204"/>
    </row>
    <row r="157" spans="1:38" s="7" customFormat="1" ht="13.5" hidden="1" thickBot="1" x14ac:dyDescent="0.25">
      <c r="A157" s="201" t="s">
        <v>123</v>
      </c>
      <c r="B157" s="226" t="s">
        <v>107</v>
      </c>
      <c r="C157" s="136"/>
      <c r="D157" s="201" t="s">
        <v>122</v>
      </c>
      <c r="E157" s="185"/>
      <c r="F157" s="186"/>
      <c r="G157" s="186"/>
      <c r="H157" s="187"/>
      <c r="I157" s="185">
        <v>0</v>
      </c>
      <c r="J157" s="186">
        <v>3</v>
      </c>
      <c r="K157" s="186" t="s">
        <v>93</v>
      </c>
      <c r="L157" s="187">
        <v>3</v>
      </c>
      <c r="M157" s="185"/>
      <c r="N157" s="186"/>
      <c r="O157" s="186"/>
      <c r="P157" s="187"/>
      <c r="Q157" s="185"/>
      <c r="R157" s="186"/>
      <c r="S157" s="186"/>
      <c r="T157" s="187"/>
      <c r="U157" s="185"/>
      <c r="V157" s="186"/>
      <c r="W157" s="186"/>
      <c r="X157" s="187"/>
      <c r="Y157" s="185"/>
      <c r="Z157" s="186"/>
      <c r="AA157" s="186"/>
      <c r="AB157" s="187"/>
      <c r="AC157" s="201" t="s">
        <v>106</v>
      </c>
      <c r="AD157" s="229" t="s">
        <v>202</v>
      </c>
      <c r="AE157" s="203"/>
      <c r="AF157" s="203"/>
      <c r="AG157" s="203"/>
      <c r="AH157" s="203"/>
      <c r="AI157" s="203"/>
      <c r="AJ157" s="203"/>
      <c r="AK157" s="204"/>
      <c r="AL157" s="204"/>
    </row>
    <row r="158" spans="1:38" s="7" customFormat="1" ht="15" hidden="1" x14ac:dyDescent="0.2">
      <c r="A158" s="201" t="s">
        <v>124</v>
      </c>
      <c r="B158" s="226" t="s">
        <v>108</v>
      </c>
      <c r="C158" s="136"/>
      <c r="D158" s="227"/>
      <c r="E158" s="185">
        <v>1</v>
      </c>
      <c r="F158" s="186">
        <v>0</v>
      </c>
      <c r="G158" s="186" t="s">
        <v>93</v>
      </c>
      <c r="H158" s="187">
        <v>3</v>
      </c>
      <c r="I158" s="185"/>
      <c r="J158" s="186"/>
      <c r="K158" s="186"/>
      <c r="L158" s="187"/>
      <c r="M158" s="185"/>
      <c r="N158" s="186"/>
      <c r="O158" s="186"/>
      <c r="P158" s="187"/>
      <c r="Q158" s="185"/>
      <c r="R158" s="186"/>
      <c r="S158" s="186"/>
      <c r="T158" s="187"/>
      <c r="U158" s="185"/>
      <c r="V158" s="186"/>
      <c r="W158" s="186"/>
      <c r="X158" s="187"/>
      <c r="Y158" s="185"/>
      <c r="Z158" s="186"/>
      <c r="AA158" s="186"/>
      <c r="AB158" s="187"/>
      <c r="AC158" s="201" t="s">
        <v>109</v>
      </c>
      <c r="AD158" s="228" t="s">
        <v>203</v>
      </c>
      <c r="AE158" s="203"/>
      <c r="AF158" s="203"/>
      <c r="AG158" s="203"/>
      <c r="AH158" s="203"/>
      <c r="AI158" s="203"/>
      <c r="AJ158" s="203"/>
      <c r="AK158" s="204"/>
      <c r="AL158" s="204"/>
    </row>
    <row r="159" spans="1:38" s="7" customFormat="1" hidden="1" x14ac:dyDescent="0.2">
      <c r="A159" s="201" t="s">
        <v>125</v>
      </c>
      <c r="B159" s="226" t="s">
        <v>110</v>
      </c>
      <c r="C159" s="136"/>
      <c r="D159" s="201" t="s">
        <v>124</v>
      </c>
      <c r="E159" s="185"/>
      <c r="F159" s="186"/>
      <c r="G159" s="186"/>
      <c r="H159" s="187"/>
      <c r="I159" s="185">
        <v>1</v>
      </c>
      <c r="J159" s="186">
        <v>0</v>
      </c>
      <c r="K159" s="186" t="s">
        <v>93</v>
      </c>
      <c r="L159" s="187">
        <v>3</v>
      </c>
      <c r="M159" s="185"/>
      <c r="N159" s="186"/>
      <c r="O159" s="186"/>
      <c r="P159" s="187"/>
      <c r="Q159" s="185"/>
      <c r="R159" s="186"/>
      <c r="S159" s="186"/>
      <c r="T159" s="187"/>
      <c r="U159" s="185"/>
      <c r="V159" s="186"/>
      <c r="W159" s="186"/>
      <c r="X159" s="187"/>
      <c r="Y159" s="185"/>
      <c r="Z159" s="186"/>
      <c r="AA159" s="186"/>
      <c r="AB159" s="187"/>
      <c r="AC159" s="201" t="s">
        <v>109</v>
      </c>
      <c r="AD159" s="228" t="s">
        <v>204</v>
      </c>
      <c r="AE159" s="203"/>
      <c r="AF159" s="203"/>
      <c r="AG159" s="203"/>
      <c r="AH159" s="203"/>
      <c r="AI159" s="203"/>
      <c r="AJ159" s="203"/>
      <c r="AK159" s="204"/>
      <c r="AL159" s="204"/>
    </row>
    <row r="160" spans="1:38" s="7" customFormat="1" hidden="1" x14ac:dyDescent="0.2">
      <c r="A160" s="201" t="s">
        <v>126</v>
      </c>
      <c r="B160" s="226" t="s">
        <v>111</v>
      </c>
      <c r="C160" s="136"/>
      <c r="D160" s="201" t="s">
        <v>125</v>
      </c>
      <c r="E160" s="185"/>
      <c r="F160" s="186"/>
      <c r="G160" s="186"/>
      <c r="H160" s="187"/>
      <c r="I160" s="185"/>
      <c r="J160" s="186"/>
      <c r="K160" s="186"/>
      <c r="L160" s="187"/>
      <c r="M160" s="185">
        <v>1</v>
      </c>
      <c r="N160" s="186">
        <v>0</v>
      </c>
      <c r="O160" s="186" t="s">
        <v>93</v>
      </c>
      <c r="P160" s="187">
        <v>3</v>
      </c>
      <c r="Q160" s="185"/>
      <c r="R160" s="186"/>
      <c r="S160" s="186"/>
      <c r="T160" s="187"/>
      <c r="U160" s="185"/>
      <c r="V160" s="186"/>
      <c r="W160" s="186"/>
      <c r="X160" s="187"/>
      <c r="Y160" s="185"/>
      <c r="Z160" s="186"/>
      <c r="AA160" s="186"/>
      <c r="AB160" s="187"/>
      <c r="AC160" s="201" t="s">
        <v>109</v>
      </c>
      <c r="AD160" s="228" t="s">
        <v>204</v>
      </c>
      <c r="AE160" s="203"/>
      <c r="AF160" s="203"/>
      <c r="AG160" s="203"/>
      <c r="AH160" s="203"/>
      <c r="AI160" s="203"/>
      <c r="AJ160" s="203"/>
      <c r="AK160" s="204"/>
      <c r="AL160" s="204"/>
    </row>
    <row r="161" spans="1:38" s="7" customFormat="1" ht="15" hidden="1" x14ac:dyDescent="0.2">
      <c r="A161" s="201" t="s">
        <v>127</v>
      </c>
      <c r="B161" s="230" t="s">
        <v>112</v>
      </c>
      <c r="C161" s="439"/>
      <c r="D161" s="231"/>
      <c r="E161" s="182">
        <v>0</v>
      </c>
      <c r="F161" s="183">
        <v>3</v>
      </c>
      <c r="G161" s="183" t="s">
        <v>92</v>
      </c>
      <c r="H161" s="184">
        <v>3</v>
      </c>
      <c r="I161" s="182"/>
      <c r="J161" s="183"/>
      <c r="K161" s="183"/>
      <c r="L161" s="184"/>
      <c r="M161" s="182"/>
      <c r="N161" s="183"/>
      <c r="O161" s="183"/>
      <c r="P161" s="184"/>
      <c r="Q161" s="182"/>
      <c r="R161" s="183"/>
      <c r="S161" s="183"/>
      <c r="T161" s="184"/>
      <c r="U161" s="182"/>
      <c r="V161" s="183"/>
      <c r="W161" s="183"/>
      <c r="X161" s="184"/>
      <c r="Y161" s="182"/>
      <c r="Z161" s="183"/>
      <c r="AA161" s="183"/>
      <c r="AB161" s="184"/>
      <c r="AC161" s="202" t="s">
        <v>19</v>
      </c>
      <c r="AD161" s="232" t="s">
        <v>113</v>
      </c>
      <c r="AE161" s="203"/>
      <c r="AF161" s="203"/>
      <c r="AG161" s="203"/>
      <c r="AH161" s="203"/>
      <c r="AI161" s="203"/>
      <c r="AJ161" s="203"/>
      <c r="AK161" s="204"/>
      <c r="AL161" s="204"/>
    </row>
    <row r="162" spans="1:38" s="7" customFormat="1" ht="14.1" hidden="1" customHeight="1" x14ac:dyDescent="0.2">
      <c r="A162" s="201" t="s">
        <v>128</v>
      </c>
      <c r="B162" s="188" t="s">
        <v>31</v>
      </c>
      <c r="C162" s="195"/>
      <c r="D162" s="93"/>
      <c r="E162" s="9"/>
      <c r="F162" s="180"/>
      <c r="G162" s="180"/>
      <c r="H162" s="181"/>
      <c r="I162" s="191">
        <v>4</v>
      </c>
      <c r="J162" s="192">
        <v>0</v>
      </c>
      <c r="K162" s="193" t="s">
        <v>17</v>
      </c>
      <c r="L162" s="189">
        <v>5</v>
      </c>
      <c r="M162" s="185"/>
      <c r="N162" s="186"/>
      <c r="O162" s="186"/>
      <c r="P162" s="187"/>
      <c r="Q162" s="185"/>
      <c r="R162" s="186"/>
      <c r="S162" s="186"/>
      <c r="T162" s="187"/>
      <c r="U162" s="185"/>
      <c r="V162" s="186"/>
      <c r="W162" s="186"/>
      <c r="X162" s="187"/>
      <c r="Y162" s="185"/>
      <c r="Z162" s="186"/>
      <c r="AA162" s="186"/>
      <c r="AB162" s="187"/>
      <c r="AC162" s="194" t="s">
        <v>22</v>
      </c>
      <c r="AD162" s="95" t="s">
        <v>185</v>
      </c>
    </row>
    <row r="163" spans="1:38" ht="14.1" hidden="1" customHeight="1" x14ac:dyDescent="0.2">
      <c r="A163" s="201" t="s">
        <v>129</v>
      </c>
      <c r="B163" s="34" t="s">
        <v>72</v>
      </c>
      <c r="C163" s="440"/>
      <c r="D163" s="135"/>
      <c r="E163" s="32"/>
      <c r="F163" s="25"/>
      <c r="G163" s="25"/>
      <c r="H163" s="26"/>
      <c r="I163" s="32"/>
      <c r="J163" s="25"/>
      <c r="K163" s="25"/>
      <c r="L163" s="26"/>
      <c r="M163" s="32"/>
      <c r="N163" s="25"/>
      <c r="O163" s="25"/>
      <c r="P163" s="26"/>
      <c r="Q163" s="32">
        <v>0</v>
      </c>
      <c r="R163" s="25">
        <v>2</v>
      </c>
      <c r="S163" s="183" t="s">
        <v>77</v>
      </c>
      <c r="T163" s="26">
        <v>3</v>
      </c>
      <c r="U163" s="32"/>
      <c r="V163" s="25"/>
      <c r="W163" s="25"/>
      <c r="X163" s="26"/>
      <c r="Y163" s="32"/>
      <c r="Z163" s="25"/>
      <c r="AA163" s="25"/>
      <c r="AB163" s="26"/>
      <c r="AC163" s="136" t="s">
        <v>22</v>
      </c>
      <c r="AD163" s="95" t="s">
        <v>187</v>
      </c>
      <c r="AE163" s="7"/>
      <c r="AF163" s="7"/>
      <c r="AG163" s="7"/>
      <c r="AH163" s="7"/>
      <c r="AI163" s="7"/>
      <c r="AJ163" s="7"/>
      <c r="AK163" s="7"/>
    </row>
    <row r="164" spans="1:38" s="7" customFormat="1" ht="14.1" hidden="1" customHeight="1" thickBot="1" x14ac:dyDescent="0.25">
      <c r="A164" s="74" t="s">
        <v>130</v>
      </c>
      <c r="B164" s="70" t="s">
        <v>32</v>
      </c>
      <c r="C164" s="92"/>
      <c r="D164" s="93"/>
      <c r="E164" s="9"/>
      <c r="F164" s="180"/>
      <c r="G164" s="180"/>
      <c r="H164" s="181"/>
      <c r="I164" s="105">
        <v>2</v>
      </c>
      <c r="J164" s="106">
        <v>0</v>
      </c>
      <c r="K164" s="107" t="s">
        <v>17</v>
      </c>
      <c r="L164" s="108">
        <v>2</v>
      </c>
      <c r="M164" s="46"/>
      <c r="N164" s="35"/>
      <c r="O164" s="35"/>
      <c r="P164" s="36"/>
      <c r="Q164" s="46"/>
      <c r="R164" s="35"/>
      <c r="S164" s="35"/>
      <c r="T164" s="36"/>
      <c r="U164" s="46"/>
      <c r="V164" s="35"/>
      <c r="W164" s="35"/>
      <c r="X164" s="36"/>
      <c r="Y164" s="46"/>
      <c r="Z164" s="35"/>
      <c r="AA164" s="35"/>
      <c r="AB164" s="36"/>
      <c r="AC164" s="45" t="s">
        <v>19</v>
      </c>
      <c r="AD164" s="97" t="s">
        <v>190</v>
      </c>
    </row>
    <row r="165" spans="1:38" s="7" customFormat="1" ht="14.1" hidden="1" customHeight="1" x14ac:dyDescent="0.2">
      <c r="A165" s="201" t="s">
        <v>131</v>
      </c>
      <c r="B165" s="188" t="s">
        <v>28</v>
      </c>
      <c r="C165" s="195"/>
      <c r="D165" s="93"/>
      <c r="E165" s="9"/>
      <c r="F165" s="180"/>
      <c r="G165" s="180"/>
      <c r="H165" s="181"/>
      <c r="I165" s="191">
        <v>2</v>
      </c>
      <c r="J165" s="192">
        <v>0</v>
      </c>
      <c r="K165" s="193" t="s">
        <v>17</v>
      </c>
      <c r="L165" s="222">
        <v>2</v>
      </c>
      <c r="M165" s="185"/>
      <c r="N165" s="186"/>
      <c r="O165" s="186"/>
      <c r="P165" s="187"/>
      <c r="Q165" s="185"/>
      <c r="R165" s="186"/>
      <c r="S165" s="186"/>
      <c r="T165" s="187"/>
      <c r="U165" s="185"/>
      <c r="V165" s="186"/>
      <c r="W165" s="186"/>
      <c r="X165" s="187"/>
      <c r="Y165" s="185"/>
      <c r="Z165" s="186"/>
      <c r="AA165" s="186"/>
      <c r="AB165" s="187"/>
      <c r="AC165" s="194" t="s">
        <v>96</v>
      </c>
      <c r="AD165" s="95" t="s">
        <v>205</v>
      </c>
    </row>
    <row r="166" spans="1:38" s="37" customFormat="1" ht="14.1" hidden="1" customHeight="1" x14ac:dyDescent="0.2">
      <c r="A166" s="201" t="s">
        <v>132</v>
      </c>
      <c r="B166" s="199" t="s">
        <v>61</v>
      </c>
      <c r="C166" s="199"/>
      <c r="D166" s="49"/>
      <c r="E166" s="179"/>
      <c r="F166" s="180"/>
      <c r="G166" s="180"/>
      <c r="H166" s="181"/>
      <c r="I166" s="113"/>
      <c r="J166" s="200"/>
      <c r="K166" s="200"/>
      <c r="L166" s="114"/>
      <c r="M166" s="179">
        <v>2</v>
      </c>
      <c r="N166" s="180">
        <v>0</v>
      </c>
      <c r="O166" s="180" t="s">
        <v>17</v>
      </c>
      <c r="P166" s="181">
        <v>3</v>
      </c>
      <c r="Q166" s="179"/>
      <c r="R166" s="180"/>
      <c r="S166" s="180"/>
      <c r="T166" s="181"/>
      <c r="U166" s="179"/>
      <c r="V166" s="180"/>
      <c r="W166" s="180"/>
      <c r="X166" s="181"/>
      <c r="Y166" s="179"/>
      <c r="Z166" s="180"/>
      <c r="AA166" s="180"/>
      <c r="AB166" s="181"/>
      <c r="AC166" s="59" t="s">
        <v>19</v>
      </c>
      <c r="AD166" s="98" t="s">
        <v>206</v>
      </c>
    </row>
    <row r="167" spans="1:38" s="37" customFormat="1" ht="14.1" hidden="1" customHeight="1" x14ac:dyDescent="0.2">
      <c r="A167" s="74" t="s">
        <v>133</v>
      </c>
      <c r="B167" s="199" t="s">
        <v>62</v>
      </c>
      <c r="C167" s="199"/>
      <c r="D167" s="49"/>
      <c r="E167" s="179"/>
      <c r="F167" s="180"/>
      <c r="G167" s="180"/>
      <c r="H167" s="181"/>
      <c r="I167" s="113"/>
      <c r="J167" s="200"/>
      <c r="K167" s="200"/>
      <c r="L167" s="114"/>
      <c r="M167" s="179">
        <v>2</v>
      </c>
      <c r="N167" s="180">
        <v>0</v>
      </c>
      <c r="O167" s="180" t="s">
        <v>17</v>
      </c>
      <c r="P167" s="181">
        <v>3</v>
      </c>
      <c r="Q167" s="179"/>
      <c r="R167" s="180"/>
      <c r="S167" s="180"/>
      <c r="T167" s="181"/>
      <c r="U167" s="179"/>
      <c r="V167" s="180"/>
      <c r="W167" s="180"/>
      <c r="X167" s="181"/>
      <c r="Y167" s="179"/>
      <c r="Z167" s="180"/>
      <c r="AA167" s="180"/>
      <c r="AB167" s="181"/>
      <c r="AC167" s="59" t="s">
        <v>22</v>
      </c>
      <c r="AD167" s="98" t="s">
        <v>207</v>
      </c>
    </row>
    <row r="168" spans="1:38" s="7" customFormat="1" ht="14.1" hidden="1" customHeight="1" x14ac:dyDescent="0.2">
      <c r="A168" s="201" t="s">
        <v>134</v>
      </c>
      <c r="B168" s="188" t="s">
        <v>30</v>
      </c>
      <c r="C168" s="195"/>
      <c r="D168" s="93"/>
      <c r="E168" s="9"/>
      <c r="F168" s="180"/>
      <c r="G168" s="180"/>
      <c r="H168" s="181"/>
      <c r="I168" s="191">
        <v>2</v>
      </c>
      <c r="J168" s="192">
        <v>0</v>
      </c>
      <c r="K168" s="193" t="s">
        <v>17</v>
      </c>
      <c r="L168" s="189">
        <v>2</v>
      </c>
      <c r="M168" s="185"/>
      <c r="N168" s="186"/>
      <c r="O168" s="186"/>
      <c r="P168" s="187"/>
      <c r="Q168" s="185"/>
      <c r="R168" s="186"/>
      <c r="S168" s="186"/>
      <c r="T168" s="187"/>
      <c r="U168" s="185"/>
      <c r="V168" s="186"/>
      <c r="W168" s="186"/>
      <c r="X168" s="187"/>
      <c r="Y168" s="185"/>
      <c r="Z168" s="186"/>
      <c r="AA168" s="186"/>
      <c r="AB168" s="187"/>
      <c r="AC168" s="194" t="s">
        <v>22</v>
      </c>
      <c r="AD168" s="190" t="s">
        <v>194</v>
      </c>
    </row>
    <row r="169" spans="1:38" ht="14.1" hidden="1" customHeight="1" x14ac:dyDescent="0.2">
      <c r="A169" s="202" t="s">
        <v>135</v>
      </c>
      <c r="B169" s="188" t="s">
        <v>64</v>
      </c>
      <c r="C169" s="437"/>
      <c r="D169" s="57"/>
      <c r="E169" s="28"/>
      <c r="F169" s="23"/>
      <c r="G169" s="23"/>
      <c r="H169" s="24"/>
      <c r="I169" s="28"/>
      <c r="J169" s="23"/>
      <c r="K169" s="23"/>
      <c r="L169" s="24"/>
      <c r="M169" s="28"/>
      <c r="N169" s="23"/>
      <c r="O169" s="23"/>
      <c r="P169" s="24"/>
      <c r="Q169" s="28">
        <v>2</v>
      </c>
      <c r="R169" s="23">
        <v>0</v>
      </c>
      <c r="S169" s="23" t="s">
        <v>17</v>
      </c>
      <c r="T169" s="24">
        <v>3</v>
      </c>
      <c r="U169" s="28"/>
      <c r="V169" s="23"/>
      <c r="W169" s="23"/>
      <c r="X169" s="24"/>
      <c r="Y169" s="22"/>
      <c r="Z169" s="23"/>
      <c r="AA169" s="23"/>
      <c r="AB169" s="24"/>
      <c r="AC169" s="194" t="s">
        <v>97</v>
      </c>
      <c r="AD169" s="95" t="s">
        <v>194</v>
      </c>
      <c r="AE169" s="7"/>
      <c r="AF169" s="7"/>
      <c r="AG169" s="7"/>
      <c r="AH169" s="7"/>
      <c r="AI169" s="7"/>
      <c r="AJ169" s="7"/>
      <c r="AK169" s="7"/>
    </row>
  </sheetData>
  <mergeCells count="87">
    <mergeCell ref="AD20:AD22"/>
    <mergeCell ref="D20:D22"/>
    <mergeCell ref="E20:H20"/>
    <mergeCell ref="I20:L20"/>
    <mergeCell ref="M20:P20"/>
    <mergeCell ref="Q20:T20"/>
    <mergeCell ref="U20:X20"/>
    <mergeCell ref="Y20:AB20"/>
    <mergeCell ref="AC20:AC22"/>
    <mergeCell ref="E21:F21"/>
    <mergeCell ref="I21:J21"/>
    <mergeCell ref="M21:N21"/>
    <mergeCell ref="Q21:R21"/>
    <mergeCell ref="U21:V21"/>
    <mergeCell ref="Y21:Z21"/>
    <mergeCell ref="A1:AD1"/>
    <mergeCell ref="A2:AD2"/>
    <mergeCell ref="A3:AD3"/>
    <mergeCell ref="A4:AD4"/>
    <mergeCell ref="A5:AD5"/>
    <mergeCell ref="A61:AD61"/>
    <mergeCell ref="A64:B64"/>
    <mergeCell ref="A65:AD65"/>
    <mergeCell ref="A23:AD23"/>
    <mergeCell ref="A24:AD24"/>
    <mergeCell ref="A45:AD45"/>
    <mergeCell ref="A55:B55"/>
    <mergeCell ref="A25:AD25"/>
    <mergeCell ref="A30:B30"/>
    <mergeCell ref="A37:AD37"/>
    <mergeCell ref="A31:AD31"/>
    <mergeCell ref="A43:B43"/>
    <mergeCell ref="A26:AD26"/>
    <mergeCell ref="A44:B44"/>
    <mergeCell ref="A56:AD56"/>
    <mergeCell ref="A132:B132"/>
    <mergeCell ref="A81:B81"/>
    <mergeCell ref="A82:AD82"/>
    <mergeCell ref="A88:B88"/>
    <mergeCell ref="A111:AD111"/>
    <mergeCell ref="A117:B117"/>
    <mergeCell ref="A103:AD103"/>
    <mergeCell ref="A110:B110"/>
    <mergeCell ref="A119:AD119"/>
    <mergeCell ref="A120:AD120"/>
    <mergeCell ref="A101:B101"/>
    <mergeCell ref="A93:AD93"/>
    <mergeCell ref="A129:AD129"/>
    <mergeCell ref="A124:AD124"/>
    <mergeCell ref="A121:AD121"/>
    <mergeCell ref="Q152:R152"/>
    <mergeCell ref="U152:V152"/>
    <mergeCell ref="Y152:Z152"/>
    <mergeCell ref="D151:D153"/>
    <mergeCell ref="E151:H151"/>
    <mergeCell ref="I151:L151"/>
    <mergeCell ref="M151:P151"/>
    <mergeCell ref="Q151:T151"/>
    <mergeCell ref="U151:X151"/>
    <mergeCell ref="Y151:AB151"/>
    <mergeCell ref="AC151:AC153"/>
    <mergeCell ref="E152:F152"/>
    <mergeCell ref="I152:J152"/>
    <mergeCell ref="M152:N152"/>
    <mergeCell ref="A57:AD57"/>
    <mergeCell ref="A60:B60"/>
    <mergeCell ref="A138:AD138"/>
    <mergeCell ref="A142:B142"/>
    <mergeCell ref="A143:AD143"/>
    <mergeCell ref="A145:B145"/>
    <mergeCell ref="A146:B146"/>
    <mergeCell ref="A133:AD133"/>
    <mergeCell ref="A137:B137"/>
    <mergeCell ref="A134:AD134"/>
    <mergeCell ref="A71:B71"/>
    <mergeCell ref="A89:AD89"/>
    <mergeCell ref="A126:AD126"/>
    <mergeCell ref="A94:AD94"/>
    <mergeCell ref="A97:AD97"/>
    <mergeCell ref="A102:B102"/>
    <mergeCell ref="A118:B118"/>
    <mergeCell ref="A104:AD104"/>
    <mergeCell ref="A73:AD73"/>
    <mergeCell ref="A67:B67"/>
    <mergeCell ref="A68:AD68"/>
    <mergeCell ref="A92:B92"/>
    <mergeCell ref="A72:AD72"/>
  </mergeCells>
  <printOptions horizontalCentered="1" verticalCentered="1"/>
  <pageMargins left="0.39370078740157483" right="0.39370078740157483" top="0.59055118110236227" bottom="0.59055118110236227" header="0.11811023622047245" footer="0.51181102362204722"/>
  <pageSetup paperSize="8" scale="66" fitToHeight="0" orientation="landscape" r:id="rId1"/>
  <headerFooter alignWithMargins="0"/>
  <rowBreaks count="1" manualBreakCount="1">
    <brk id="26" max="16383" man="1"/>
  </rowBreaks>
  <colBreaks count="1" manualBreakCount="1">
    <brk id="30" max="1048575" man="1"/>
  </colBreaks>
  <ignoredErrors>
    <ignoredError sqref="A110:B1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3BNNET17HU</vt:lpstr>
    </vt:vector>
  </TitlesOfParts>
  <Company>Kaposvári Egyetem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davidj</dc:creator>
  <cp:lastModifiedBy>Ambrus Zoltán</cp:lastModifiedBy>
  <cp:lastPrinted>2017-06-14T11:30:38Z</cp:lastPrinted>
  <dcterms:created xsi:type="dcterms:W3CDTF">2008-01-10T16:03:48Z</dcterms:created>
  <dcterms:modified xsi:type="dcterms:W3CDTF">2018-07-25T07:16:53Z</dcterms:modified>
</cp:coreProperties>
</file>