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ptun\Mintatantervek 2019\AKK\S meghajtóra\"/>
    </mc:Choice>
  </mc:AlternateContent>
  <bookViews>
    <workbookView xWindow="0" yWindow="0" windowWidth="20490" windowHeight="7650"/>
  </bookViews>
  <sheets>
    <sheet name="1FNÁMM18" sheetId="1" r:id="rId1"/>
  </sheets>
  <definedNames>
    <definedName name="_xlnm.Print_Area" localSheetId="0">'1FNÁMM18'!$A$1:$V$88</definedName>
  </definedNames>
  <calcPr calcId="162913"/>
</workbook>
</file>

<file path=xl/calcChain.xml><?xml version="1.0" encoding="utf-8"?>
<calcChain xmlns="http://schemas.openxmlformats.org/spreadsheetml/2006/main">
  <c r="D15" i="1" l="1"/>
  <c r="D85" i="1" l="1"/>
  <c r="I82" i="1"/>
  <c r="F60" i="1"/>
  <c r="H60" i="1"/>
  <c r="I60" i="1"/>
  <c r="J60" i="1"/>
  <c r="L60" i="1"/>
  <c r="M60" i="1"/>
  <c r="N60" i="1"/>
  <c r="P60" i="1"/>
  <c r="D60" i="1" s="1"/>
  <c r="Q60" i="1"/>
  <c r="R60" i="1"/>
  <c r="T60" i="1"/>
  <c r="E60" i="1"/>
  <c r="F44" i="1"/>
  <c r="H44" i="1"/>
  <c r="D44" i="1" s="1"/>
  <c r="I44" i="1"/>
  <c r="J44" i="1"/>
  <c r="L44" i="1"/>
  <c r="M44" i="1"/>
  <c r="N44" i="1"/>
  <c r="P44" i="1"/>
  <c r="Q44" i="1"/>
  <c r="R44" i="1"/>
  <c r="T44" i="1"/>
  <c r="E44" i="1"/>
  <c r="F30" i="1"/>
  <c r="H30" i="1"/>
  <c r="D30" i="1" s="1"/>
  <c r="D9" i="1" s="1"/>
  <c r="I30" i="1"/>
  <c r="J30" i="1"/>
  <c r="L30" i="1"/>
  <c r="M30" i="1"/>
  <c r="N30" i="1"/>
  <c r="P30" i="1"/>
  <c r="Q30" i="1"/>
  <c r="R30" i="1"/>
  <c r="T30" i="1"/>
  <c r="E30" i="1"/>
  <c r="T82" i="1" l="1"/>
  <c r="R82" i="1"/>
  <c r="Q82" i="1"/>
  <c r="P82" i="1"/>
  <c r="N82" i="1"/>
  <c r="M82" i="1"/>
  <c r="L82" i="1"/>
  <c r="J82" i="1"/>
  <c r="H82" i="1"/>
  <c r="F82" i="1"/>
  <c r="E82" i="1"/>
  <c r="T72" i="1" l="1"/>
  <c r="R72" i="1"/>
  <c r="Q72" i="1"/>
  <c r="P72" i="1"/>
  <c r="N72" i="1"/>
  <c r="M72" i="1"/>
  <c r="L72" i="1"/>
  <c r="J72" i="1"/>
  <c r="I72" i="1"/>
  <c r="E72" i="1" l="1"/>
  <c r="E67" i="1"/>
  <c r="E73" i="1" l="1"/>
  <c r="E86" i="1"/>
  <c r="F72" i="1"/>
  <c r="H72" i="1"/>
  <c r="D72" i="1" s="1"/>
  <c r="F67" i="1"/>
  <c r="H67" i="1"/>
  <c r="I67" i="1"/>
  <c r="I73" i="1" s="1"/>
  <c r="J67" i="1"/>
  <c r="J73" i="1" s="1"/>
  <c r="L67" i="1"/>
  <c r="L73" i="1" s="1"/>
  <c r="M67" i="1"/>
  <c r="M73" i="1" s="1"/>
  <c r="N67" i="1"/>
  <c r="N73" i="1" s="1"/>
  <c r="P67" i="1"/>
  <c r="P73" i="1" s="1"/>
  <c r="Q67" i="1"/>
  <c r="Q73" i="1" s="1"/>
  <c r="R67" i="1"/>
  <c r="R73" i="1" s="1"/>
  <c r="T67" i="1"/>
  <c r="T73" i="1" s="1"/>
  <c r="D16" i="1"/>
  <c r="D67" i="1" l="1"/>
  <c r="D73" i="1" s="1"/>
  <c r="H73" i="1"/>
  <c r="F73" i="1"/>
  <c r="D13" i="1"/>
  <c r="D14" i="1"/>
  <c r="D12" i="1" l="1"/>
  <c r="D11" i="1" s="1"/>
  <c r="D10" i="1" l="1"/>
  <c r="D17" i="1" s="1"/>
  <c r="T86" i="1"/>
  <c r="R86" i="1"/>
  <c r="Q86" i="1"/>
  <c r="P86" i="1"/>
  <c r="N86" i="1"/>
  <c r="M86" i="1"/>
  <c r="L86" i="1"/>
  <c r="J86" i="1"/>
  <c r="I86" i="1"/>
  <c r="F86" i="1"/>
  <c r="H86" i="1" l="1"/>
</calcChain>
</file>

<file path=xl/comments1.xml><?xml version="1.0" encoding="utf-8"?>
<comments xmlns="http://schemas.openxmlformats.org/spreadsheetml/2006/main">
  <authors>
    <author>Dr. Áprily Szilvia</author>
    <author>aprily.szilvia</author>
  </authors>
  <commentList>
    <comment ref="C24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Oktató változott 2018. szept. 1-től (Ölbeiné Horvatovich Katalin helyett Dr. Pósa Roland)</t>
        </r>
      </text>
    </comment>
    <comment ref="C32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 név változás (Gazdálkodási ismeretek helyett Agrárvállalkozási ismeretek; oktató változik 2019. szept 1-től Borbély Csaba helyett Tóth Katalin</t>
        </r>
      </text>
    </comment>
    <comment ref="C47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Oktató változik 2018. szept. 1-től (Ölbeiné Horvatovich Katalin helyett Dr. Porrogi Pálma)</t>
        </r>
      </text>
    </comment>
    <comment ref="C50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Oktató + szervezeti egység változik 2019. szept. 1-től</t>
        </r>
      </text>
    </comment>
    <comment ref="C79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Ezen a szakon új tárgy</t>
        </r>
      </text>
    </comment>
  </commentList>
</comments>
</file>

<file path=xl/sharedStrings.xml><?xml version="1.0" encoding="utf-8"?>
<sst xmlns="http://schemas.openxmlformats.org/spreadsheetml/2006/main" count="391" uniqueCount="253">
  <si>
    <t>Tantárgy</t>
  </si>
  <si>
    <t>I. félév</t>
  </si>
  <si>
    <t>ea.</t>
  </si>
  <si>
    <t>gy.</t>
  </si>
  <si>
    <t>kred.</t>
  </si>
  <si>
    <t>II. félév</t>
  </si>
  <si>
    <t>III. félév</t>
  </si>
  <si>
    <t>IV. félév</t>
  </si>
  <si>
    <t>Kód</t>
  </si>
  <si>
    <t>Tanszék</t>
  </si>
  <si>
    <t>órasz</t>
  </si>
  <si>
    <t>számk.</t>
  </si>
  <si>
    <t>Előfeltétel</t>
  </si>
  <si>
    <t>Tantárgy státusza</t>
  </si>
  <si>
    <t>Műszaki alapismeretek</t>
  </si>
  <si>
    <t>Dr. Tornyos Gábor</t>
  </si>
  <si>
    <t>Dr. Bokor Árpád</t>
  </si>
  <si>
    <t>Dr. Makray Sándor</t>
  </si>
  <si>
    <t>Összes kredit</t>
  </si>
  <si>
    <t>Összesen</t>
  </si>
  <si>
    <t>Tantárgyfelelős</t>
  </si>
  <si>
    <t>Munkaerő-piaci ismeretek</t>
  </si>
  <si>
    <t>Gyj</t>
  </si>
  <si>
    <t>Koll</t>
  </si>
  <si>
    <t>A modul - Közös kompetencia modul</t>
  </si>
  <si>
    <t>Gazdálkodási ismeretek</t>
  </si>
  <si>
    <t>Dr. Borbély Csaba</t>
  </si>
  <si>
    <t>Általános állattenyésztés</t>
  </si>
  <si>
    <t>Genetika</t>
  </si>
  <si>
    <t>Mezőgazdasági alapismeretek</t>
  </si>
  <si>
    <t>Dr. Hoffmann Richárd</t>
  </si>
  <si>
    <t>Állategészségtan</t>
  </si>
  <si>
    <t>Gazdasági állatok etológiája</t>
  </si>
  <si>
    <t>C2 modul - Növénytudományi ismeretek modul</t>
  </si>
  <si>
    <t>Földművelés-földhasználat</t>
  </si>
  <si>
    <t>Dr. Kerepesi Ildikó</t>
  </si>
  <si>
    <t>Dr. Molnár Marcell</t>
  </si>
  <si>
    <t>Dr. Tóthi Róbert</t>
  </si>
  <si>
    <t>C3 modul - Gazdasági és műszaki ismeretek modul</t>
  </si>
  <si>
    <t>Marketing</t>
  </si>
  <si>
    <t>Üzemgazdaságtan</t>
  </si>
  <si>
    <t>Vincze Anikó</t>
  </si>
  <si>
    <t>D modul Gyakorlati modul</t>
  </si>
  <si>
    <t>Üzemi gyakorlat</t>
  </si>
  <si>
    <t>Dr. Kőműves Zsolt</t>
  </si>
  <si>
    <t>Szakmai idegen nyelvi alapok</t>
  </si>
  <si>
    <t>Intézet</t>
  </si>
  <si>
    <t>Oktató</t>
  </si>
  <si>
    <t>Állattudományi Intézet</t>
  </si>
  <si>
    <t>Állattenyésztés-technológia és Menedzsment Tanszék</t>
  </si>
  <si>
    <t xml:space="preserve">Lovasterápia és Hippológia Tanszék </t>
  </si>
  <si>
    <t>Vargáné Dr. Visi Éva</t>
  </si>
  <si>
    <t>Gazdasági ismeretek</t>
  </si>
  <si>
    <t>Agrárgazdasági és Menedzsment Tanszék</t>
  </si>
  <si>
    <t>Dr. Szigeti Orsolya</t>
  </si>
  <si>
    <t>Dr. Nagy István</t>
  </si>
  <si>
    <t>Záródolgozat 1.</t>
  </si>
  <si>
    <t>Tanszék, ahol a dolgozat készül</t>
  </si>
  <si>
    <t>Konzulens tanár</t>
  </si>
  <si>
    <t>Záródolgozat 2.</t>
  </si>
  <si>
    <t>Dr. Gerencsér Zsolt</t>
  </si>
  <si>
    <t>Idegen Nyelvi Igazgatóság</t>
  </si>
  <si>
    <t>Vezetés és szervezés</t>
  </si>
  <si>
    <t>Tájgazdálkodás</t>
  </si>
  <si>
    <t>Dr. Burucs Zoltán</t>
  </si>
  <si>
    <t>Testnevelés</t>
  </si>
  <si>
    <t>Sport Iroda és Létesítmény Központ</t>
  </si>
  <si>
    <t>Vönöczky Áron</t>
  </si>
  <si>
    <t>Győrffy-Villám András</t>
  </si>
  <si>
    <t>Lovasturizmus</t>
  </si>
  <si>
    <t>D modul - Gyakorlati modul</t>
  </si>
  <si>
    <t>Gyepgazdálkodás</t>
  </si>
  <si>
    <t>Növénytan</t>
  </si>
  <si>
    <t xml:space="preserve">Növényélettan </t>
  </si>
  <si>
    <t>Dr. Pál-Fám Ferenc</t>
  </si>
  <si>
    <t>Mezőgazdasági géptan</t>
  </si>
  <si>
    <t>Félévenkénti óra és kreditszám</t>
  </si>
  <si>
    <t>Lótenyésztés</t>
  </si>
  <si>
    <t>Lovak tartástechnológiája</t>
  </si>
  <si>
    <t>Gyj5</t>
  </si>
  <si>
    <t>Állattan, állatélettan alapjai</t>
  </si>
  <si>
    <t>MÉNESGAZDA FELSŐOKTATÁSI SZAKKÉPZÉS</t>
  </si>
  <si>
    <t>Takarmányozástan alapjai</t>
  </si>
  <si>
    <t>Lovak takarmányozása</t>
  </si>
  <si>
    <t>Szakmai törzsmodul</t>
  </si>
  <si>
    <t>C modulok összesen</t>
  </si>
  <si>
    <t>Szakági ismeretek</t>
  </si>
  <si>
    <t>Lovasterápia</t>
  </si>
  <si>
    <t>Iváncsik Réka</t>
  </si>
  <si>
    <t>C1 - Állattudományi, lótartási és lótenyésztési ismeretek modul</t>
  </si>
  <si>
    <t>C1 modul - Állattudományi, lótartási és lótenyésztési ismeretek modul</t>
  </si>
  <si>
    <t>Szakfelelős: Dr. Bokor Árpád egyetemi docens</t>
  </si>
  <si>
    <t>Agrárinformatika</t>
  </si>
  <si>
    <t>Dr. Metzger Szilvia</t>
  </si>
  <si>
    <t>Természetvédelmi és Környezetgazdálkodási Tanszék</t>
  </si>
  <si>
    <t>Mezőgazdasági jog</t>
  </si>
  <si>
    <t>Dr. Barna Róbert</t>
  </si>
  <si>
    <t>Kusz Viktória</t>
  </si>
  <si>
    <t>B</t>
  </si>
  <si>
    <t>Lovaskultúra és hagyományok</t>
  </si>
  <si>
    <t xml:space="preserve">C4 modul - Választható szakmai modul </t>
  </si>
  <si>
    <t>B modul - Képzési terület szerinti közös modul</t>
  </si>
  <si>
    <t>Nappali munkarend</t>
  </si>
  <si>
    <t>Tantervi kredit</t>
  </si>
  <si>
    <t>KKK előírás</t>
  </si>
  <si>
    <t>Dr. Princz Zoltán</t>
  </si>
  <si>
    <t>Dr. Vincze Anikó</t>
  </si>
  <si>
    <t xml:space="preserve">Dr. Vincze Anikó </t>
  </si>
  <si>
    <t>Heim Lívia</t>
  </si>
  <si>
    <t>Kémia</t>
  </si>
  <si>
    <t>Equestrian Culture and Tradition</t>
  </si>
  <si>
    <t>Labour Market</t>
  </si>
  <si>
    <t xml:space="preserve">Basics of Professional Foreign Language </t>
  </si>
  <si>
    <t>Agricultural Informatics</t>
  </si>
  <si>
    <t>Economic Studies</t>
  </si>
  <si>
    <t>Agricultural Law</t>
  </si>
  <si>
    <t>Chemistry</t>
  </si>
  <si>
    <t>Technical Fundamentals</t>
  </si>
  <si>
    <t>Management and Organization</t>
  </si>
  <si>
    <t>Genetics</t>
  </si>
  <si>
    <t>Animal Breeding</t>
  </si>
  <si>
    <t>Basics of Agriculture</t>
  </si>
  <si>
    <t>Landscape Management</t>
  </si>
  <si>
    <t>Physical Education</t>
  </si>
  <si>
    <t>Final Thesis 1.</t>
  </si>
  <si>
    <t>Final Thesis 2.</t>
  </si>
  <si>
    <t>Basics of Zoology and Animal Physiology</t>
  </si>
  <si>
    <t>Animal Health</t>
  </si>
  <si>
    <t>Nutrition of Horses</t>
  </si>
  <si>
    <t>Equestrian Tourism</t>
  </si>
  <si>
    <t>Management Technology of Horses</t>
  </si>
  <si>
    <t>Horse Breeding</t>
  </si>
  <si>
    <t>Husbandry</t>
  </si>
  <si>
    <t>Grassland Management</t>
  </si>
  <si>
    <t>Plant Physiology</t>
  </si>
  <si>
    <t>Botany</t>
  </si>
  <si>
    <t>Fodder Crop Production</t>
  </si>
  <si>
    <t>Agricultural Mechanics</t>
  </si>
  <si>
    <t>Farm Management</t>
  </si>
  <si>
    <t>Ethology of Farm Animals</t>
  </si>
  <si>
    <t>Equestrian Therapy</t>
  </si>
  <si>
    <t>Equestrian Specialization Studies</t>
  </si>
  <si>
    <t>Professional Farm Practice</t>
  </si>
  <si>
    <t>Futószárazási, lovaglási és hajtási alapismeretek 1.</t>
  </si>
  <si>
    <t>Futószárazási, lovaglási és hajtási alapismeretek 2.</t>
  </si>
  <si>
    <t>Lótartó létesítmények munkái 1</t>
  </si>
  <si>
    <t>Lótartó létesítmények munkái 2.</t>
  </si>
  <si>
    <t>Futószárazási, lovaglási és hajtási alapismeretek 3.</t>
  </si>
  <si>
    <t>Lótartó létesítmények munkái 1.</t>
  </si>
  <si>
    <t>Lótartó létesítmények munkái 3.</t>
  </si>
  <si>
    <t>Basis of Animal Nutrition</t>
  </si>
  <si>
    <t>Basics of lunging, riding and carriage driving</t>
  </si>
  <si>
    <t>Equestrian stable management</t>
  </si>
  <si>
    <t>Takarmánynövény-termesztés</t>
  </si>
  <si>
    <t>Dr. Lukács Aurél István</t>
  </si>
  <si>
    <t>Törzsmodul (C1-C4) összesen</t>
  </si>
  <si>
    <t>C4 modul - Választható szakmai modul</t>
  </si>
  <si>
    <t>1FAGM1MPI00017</t>
  </si>
  <si>
    <t>0FICSAKS00017</t>
  </si>
  <si>
    <t>1FTTM1MUA00017</t>
  </si>
  <si>
    <t>1FAMT1VSZ00017</t>
  </si>
  <si>
    <t>1FLHT1GEN00000</t>
  </si>
  <si>
    <t>1FATM1MGA00013</t>
  </si>
  <si>
    <t>1FTET1TGS00017</t>
  </si>
  <si>
    <t>1FSLK1TES00017</t>
  </si>
  <si>
    <t>1FAKK1ZDT00017</t>
  </si>
  <si>
    <t>1FAKK1ZD200017</t>
  </si>
  <si>
    <t>1FEAT1AAA00017</t>
  </si>
  <si>
    <t>1FEAT1AET00017</t>
  </si>
  <si>
    <t>1FTAK1TAL00017</t>
  </si>
  <si>
    <t>1FLHT1LTT00017</t>
  </si>
  <si>
    <t>1FLHT1FLH00017</t>
  </si>
  <si>
    <t>1FLHT1FLA00017</t>
  </si>
  <si>
    <t>1FLHT1LHA00017</t>
  </si>
  <si>
    <t>1FLHT1LLT00017</t>
  </si>
  <si>
    <t>1FLHT1LOM00017</t>
  </si>
  <si>
    <t>1FLHT1LOL00017</t>
  </si>
  <si>
    <t>1FNNT1NOT00000</t>
  </si>
  <si>
    <t>1FNNT1TNT00017</t>
  </si>
  <si>
    <t>1FMMI1MAR00017</t>
  </si>
  <si>
    <t>1FAMT1UZG00000-3</t>
  </si>
  <si>
    <t>1FLHT3LTE00017</t>
  </si>
  <si>
    <t>1FNTN1NET00017</t>
  </si>
  <si>
    <t>1FATM1UGY00017</t>
  </si>
  <si>
    <t>1FTVK1MEJ00017</t>
  </si>
  <si>
    <t>1FPKT1GAI00017</t>
  </si>
  <si>
    <t>1FMAT1AGR00017</t>
  </si>
  <si>
    <t>1FBIO1KEM00017</t>
  </si>
  <si>
    <t>Matematika és Informatika Tanszék</t>
  </si>
  <si>
    <t>1FAGB1ALA00017</t>
  </si>
  <si>
    <t>1FNOV1GYE00017</t>
  </si>
  <si>
    <t>1FVAD1GAE00017</t>
  </si>
  <si>
    <t>1FTTT1LOT00017</t>
  </si>
  <si>
    <t>1FLOH1LOT00017</t>
  </si>
  <si>
    <t>1FNTN1FOF00017</t>
  </si>
  <si>
    <t>1FTTT1MGT00017</t>
  </si>
  <si>
    <t>Tanszék: Hippológia Intézeti Tanszék</t>
  </si>
  <si>
    <t>Chemistry Preliminary Course</t>
  </si>
  <si>
    <t>Kémia szintrehozó**</t>
  </si>
  <si>
    <t>Biology Preliminary Course</t>
  </si>
  <si>
    <t>Biológia szintrehozó**</t>
  </si>
  <si>
    <t>Kémai szintrehozó</t>
  </si>
  <si>
    <t>Biológia szintrehozó</t>
  </si>
  <si>
    <t>Biokémiai Intézeti Tanszék</t>
  </si>
  <si>
    <t>Élettani és Állathigiéniai Intézeti Tanszék</t>
  </si>
  <si>
    <t>Táplálkozástudományi és Termeléstechnológiai Intézeti Tanszék</t>
  </si>
  <si>
    <t>Állatnemesítési Intézeti Tanszék</t>
  </si>
  <si>
    <t>Állattenyésztés-technológia és Menedzsment Intézeti Tanszék</t>
  </si>
  <si>
    <t>Természeti Erőforrások Intézeti Tanszék</t>
  </si>
  <si>
    <t>Takarmányozástani Intézeti Tanszék</t>
  </si>
  <si>
    <t xml:space="preserve">Hippológia Intézeti Tanszék </t>
  </si>
  <si>
    <t>Növénytermesztési és Növényvédelmi Intézeti Tanszék</t>
  </si>
  <si>
    <t>Vadbiológiai és Etológiai Intézeti Tanszék</t>
  </si>
  <si>
    <t>Szakirodalmi forrásismeret</t>
  </si>
  <si>
    <t>Information Source</t>
  </si>
  <si>
    <t>Egyetemi Könyvtár</t>
  </si>
  <si>
    <t>Huszárné Szabó Mária</t>
  </si>
  <si>
    <t>Besz</t>
  </si>
  <si>
    <t>1FBIO1KSZ00018</t>
  </si>
  <si>
    <t>1FEAT1BSZ00018</t>
  </si>
  <si>
    <t>1FKTT3SZI00018</t>
  </si>
  <si>
    <t>Dr. Gyovai Petra</t>
  </si>
  <si>
    <t>Final Thesis 3.</t>
  </si>
  <si>
    <t>Záródolgozat 3.</t>
  </si>
  <si>
    <t>(A felkínált tantárgyakból min. 6 kredit szükséges a 120 kredithez)</t>
  </si>
  <si>
    <t>Pénzügy és Számvitel Intézet</t>
  </si>
  <si>
    <t>Koroseczné Dr. Pavlin Rita</t>
  </si>
  <si>
    <r>
      <t xml:space="preserve">Szintrehozó (kritérium) tárgyak**: beszámolóval zárulnak, oktatásszervezés: minden évfolyam egyszerre, tömbösítve (3×3 óra bontásban) </t>
    </r>
    <r>
      <rPr>
        <sz val="10"/>
        <color rgb="FFFF0000"/>
        <rFont val="Arial"/>
        <family val="2"/>
        <charset val="238"/>
      </rPr>
      <t>teljesíti az első oktatási héten</t>
    </r>
    <r>
      <rPr>
        <sz val="10"/>
        <color rgb="FF000000"/>
        <rFont val="Arial"/>
        <family val="2"/>
        <charset val="238"/>
      </rPr>
      <t>; levelező munkarendben a ráépülő alapozó tárgyak csak a szintrehozó tárgyak után kerülhetnek az órarendbe; a  nappali munkarendben a ráépülő tárgyak párhuzamosan mehetnek a szintrehozókkal, de a hallgató addig nem vizsgázhat a ráépülő tárgyakból, ameddig a szintrehozó tárgyakból nem teljesítette a beszámolási kötelezettségét!</t>
    </r>
  </si>
  <si>
    <t>Érvényes: 2019. szeptembertől</t>
  </si>
  <si>
    <t>Képzési program (KPR) kódja: 1FNÁMM18</t>
  </si>
  <si>
    <t>Agrárvállalkozási ismeretek</t>
  </si>
  <si>
    <t>Agricultural Management Studies</t>
  </si>
  <si>
    <t>Talent Development - SSC</t>
  </si>
  <si>
    <t>Tehetséggondozás - TDK*</t>
  </si>
  <si>
    <t>Prof. Dr. Sütő Zoltán</t>
  </si>
  <si>
    <t>Talant Development - Special College</t>
  </si>
  <si>
    <t>Tehetséggondozás - Szakkollégium*</t>
  </si>
  <si>
    <t>Aquakultúra és Halgazdálkodási Intézeti Tanszék</t>
  </si>
  <si>
    <t>Dr. Varga Dániel</t>
  </si>
  <si>
    <t>* A Tehetséggondozás - TDK, ill. Szakkollégium tárgyak oktatásszervezési szempontból 3 alkalommal, 5 tanóra/alkalom kerülnek megszervezésre a meghirdetés félévében, fix órarendi idősávban</t>
  </si>
  <si>
    <t>Regionális és Agrárgazdaságtani Intézet</t>
  </si>
  <si>
    <t>Dr. Tóth Katalin</t>
  </si>
  <si>
    <t>Marketing és Menedzsment Intézet</t>
  </si>
  <si>
    <t>Gyógypedagógiai Intézet</t>
  </si>
  <si>
    <t>Dr. Porrogi Pálma</t>
  </si>
  <si>
    <t>Dr. Pósa Roland</t>
  </si>
  <si>
    <t>1FAMT1VAI00019</t>
  </si>
  <si>
    <t>1FAKK1ZD300019</t>
  </si>
  <si>
    <t>1FLHT1LOT00019</t>
  </si>
  <si>
    <t>1FLHT3SZI00019</t>
  </si>
  <si>
    <t>1FLOH1LOH00019</t>
  </si>
  <si>
    <t>1FATM3TDK00019</t>
  </si>
  <si>
    <t>1FAQU3SZK00019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</si>
</sst>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i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0"/>
      <color theme="1"/>
      <name val="Arial"/>
      <family val="2"/>
      <charset val="238"/>
    </font>
    <font>
      <sz val="9"/>
      <color rgb="FFFFFF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6B0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shrinkToFit="1"/>
    </xf>
    <xf numFmtId="0" fontId="2" fillId="2" borderId="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 shrinkToFit="1"/>
    </xf>
    <xf numFmtId="1" fontId="2" fillId="2" borderId="6" xfId="0" applyNumberFormat="1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28" xfId="1" applyFont="1" applyFill="1" applyBorder="1" applyAlignment="1">
      <alignment horizontal="left" vertical="center" wrapText="1"/>
    </xf>
    <xf numFmtId="0" fontId="8" fillId="0" borderId="9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0" xfId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vertical="center"/>
    </xf>
    <xf numFmtId="1" fontId="2" fillId="2" borderId="14" xfId="0" applyNumberFormat="1" applyFont="1" applyFill="1" applyBorder="1" applyAlignment="1">
      <alignment horizontal="center" vertical="center" shrinkToFi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8" fillId="0" borderId="28" xfId="1" applyFont="1" applyFill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center" vertical="center" shrinkToFit="1"/>
    </xf>
    <xf numFmtId="49" fontId="8" fillId="0" borderId="34" xfId="0" applyNumberFormat="1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 shrinkToFit="1"/>
    </xf>
    <xf numFmtId="0" fontId="8" fillId="0" borderId="25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/>
    </xf>
    <xf numFmtId="0" fontId="8" fillId="0" borderId="27" xfId="1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left" vertical="center" shrinkToFit="1"/>
    </xf>
    <xf numFmtId="0" fontId="8" fillId="0" borderId="10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28" xfId="0" applyFont="1" applyBorder="1" applyAlignment="1">
      <alignment vertical="center" wrapText="1"/>
    </xf>
    <xf numFmtId="0" fontId="8" fillId="0" borderId="28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left" vertical="center"/>
    </xf>
    <xf numFmtId="0" fontId="8" fillId="0" borderId="34" xfId="1" applyFont="1" applyFill="1" applyBorder="1" applyAlignment="1">
      <alignment vertical="center" wrapText="1"/>
    </xf>
    <xf numFmtId="0" fontId="8" fillId="0" borderId="28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vertical="center" shrinkToFit="1"/>
    </xf>
    <xf numFmtId="49" fontId="8" fillId="0" borderId="18" xfId="0" applyNumberFormat="1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vertical="center" shrinkToFit="1"/>
    </xf>
    <xf numFmtId="49" fontId="8" fillId="0" borderId="45" xfId="0" applyNumberFormat="1" applyFont="1" applyFill="1" applyBorder="1" applyAlignment="1">
      <alignment horizontal="center" vertical="center" shrinkToFit="1"/>
    </xf>
    <xf numFmtId="0" fontId="8" fillId="0" borderId="46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vertical="center" wrapText="1"/>
    </xf>
    <xf numFmtId="0" fontId="8" fillId="0" borderId="7" xfId="1" applyFont="1" applyFill="1" applyBorder="1" applyAlignment="1">
      <alignment horizontal="center" vertical="center"/>
    </xf>
    <xf numFmtId="0" fontId="8" fillId="0" borderId="42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40" xfId="1" applyFont="1" applyFill="1" applyBorder="1" applyAlignment="1">
      <alignment horizontal="center" vertical="center"/>
    </xf>
    <xf numFmtId="0" fontId="8" fillId="0" borderId="43" xfId="1" applyFont="1" applyFill="1" applyBorder="1" applyAlignment="1">
      <alignment vertical="center" wrapText="1"/>
    </xf>
    <xf numFmtId="0" fontId="8" fillId="0" borderId="29" xfId="1" applyFont="1" applyFill="1" applyBorder="1" applyAlignment="1">
      <alignment vertical="center" wrapText="1"/>
    </xf>
    <xf numFmtId="0" fontId="8" fillId="0" borderId="31" xfId="1" applyFont="1" applyFill="1" applyBorder="1" applyAlignment="1">
      <alignment vertical="center" wrapText="1"/>
    </xf>
    <xf numFmtId="0" fontId="8" fillId="0" borderId="41" xfId="1" applyFont="1" applyFill="1" applyBorder="1" applyAlignment="1">
      <alignment vertical="center" wrapText="1"/>
    </xf>
    <xf numFmtId="0" fontId="8" fillId="0" borderId="41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vertical="center" wrapText="1"/>
    </xf>
    <xf numFmtId="0" fontId="8" fillId="0" borderId="34" xfId="1" applyFont="1" applyFill="1" applyBorder="1" applyAlignment="1">
      <alignment vertical="center"/>
    </xf>
    <xf numFmtId="0" fontId="8" fillId="0" borderId="52" xfId="1" applyFont="1" applyFill="1" applyBorder="1" applyAlignment="1">
      <alignment vertical="center" wrapText="1"/>
    </xf>
    <xf numFmtId="0" fontId="8" fillId="0" borderId="41" xfId="1" applyFont="1" applyFill="1" applyBorder="1" applyAlignment="1">
      <alignment horizontal="left" vertical="center"/>
    </xf>
    <xf numFmtId="0" fontId="8" fillId="5" borderId="36" xfId="0" applyFont="1" applyFill="1" applyBorder="1" applyAlignment="1">
      <alignment vertical="center"/>
    </xf>
    <xf numFmtId="0" fontId="8" fillId="5" borderId="22" xfId="0" applyFont="1" applyFill="1" applyBorder="1" applyAlignment="1">
      <alignment vertical="center"/>
    </xf>
    <xf numFmtId="49" fontId="8" fillId="5" borderId="22" xfId="0" applyNumberFormat="1" applyFont="1" applyFill="1" applyBorder="1" applyAlignment="1">
      <alignment horizontal="center" vertical="center" shrinkToFit="1"/>
    </xf>
    <xf numFmtId="0" fontId="8" fillId="5" borderId="36" xfId="0" applyFont="1" applyFill="1" applyBorder="1" applyAlignment="1">
      <alignment horizontal="left" vertical="center"/>
    </xf>
    <xf numFmtId="0" fontId="8" fillId="5" borderId="2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vertical="center"/>
    </xf>
    <xf numFmtId="0" fontId="2" fillId="2" borderId="54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1" fontId="2" fillId="2" borderId="55" xfId="0" applyNumberFormat="1" applyFont="1" applyFill="1" applyBorder="1" applyAlignment="1">
      <alignment horizontal="center" vertical="center" shrinkToFit="1"/>
    </xf>
    <xf numFmtId="0" fontId="8" fillId="0" borderId="56" xfId="1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vertical="center" wrapText="1"/>
    </xf>
    <xf numFmtId="0" fontId="8" fillId="0" borderId="4" xfId="1" applyFont="1" applyFill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1" fontId="2" fillId="2" borderId="37" xfId="0" applyNumberFormat="1" applyFont="1" applyFill="1" applyBorder="1" applyAlignment="1">
      <alignment horizontal="center" vertical="center" shrinkToFit="1"/>
    </xf>
    <xf numFmtId="1" fontId="2" fillId="2" borderId="38" xfId="0" applyNumberFormat="1" applyFont="1" applyFill="1" applyBorder="1" applyAlignment="1">
      <alignment horizontal="center" vertical="center" shrinkToFit="1"/>
    </xf>
    <xf numFmtId="1" fontId="2" fillId="2" borderId="39" xfId="0" applyNumberFormat="1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vertical="center"/>
    </xf>
    <xf numFmtId="0" fontId="8" fillId="0" borderId="34" xfId="0" applyFont="1" applyFill="1" applyBorder="1" applyAlignment="1">
      <alignment horizontal="left" vertical="center" shrinkToFit="1"/>
    </xf>
    <xf numFmtId="0" fontId="8" fillId="0" borderId="31" xfId="0" applyFont="1" applyFill="1" applyBorder="1" applyAlignment="1">
      <alignment vertical="center" wrapText="1"/>
    </xf>
    <xf numFmtId="0" fontId="8" fillId="0" borderId="35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51" xfId="0" applyFont="1" applyFill="1" applyBorder="1" applyAlignment="1">
      <alignment horizontal="left" vertical="center"/>
    </xf>
    <xf numFmtId="0" fontId="8" fillId="8" borderId="19" xfId="1" applyFont="1" applyFill="1" applyBorder="1" applyAlignment="1">
      <alignment horizontal="center" vertical="center"/>
    </xf>
    <xf numFmtId="0" fontId="8" fillId="8" borderId="1" xfId="1" applyFont="1" applyFill="1" applyBorder="1" applyAlignment="1">
      <alignment horizontal="center" vertical="center"/>
    </xf>
    <xf numFmtId="0" fontId="8" fillId="8" borderId="2" xfId="1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42" xfId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8" borderId="3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8" borderId="32" xfId="0" applyFont="1" applyFill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25" xfId="1" applyFont="1" applyFill="1" applyBorder="1" applyAlignment="1">
      <alignment horizontal="center" vertical="center"/>
    </xf>
    <xf numFmtId="0" fontId="8" fillId="8" borderId="26" xfId="1" applyFont="1" applyFill="1" applyBorder="1" applyAlignment="1">
      <alignment horizontal="center" vertical="center"/>
    </xf>
    <xf numFmtId="0" fontId="8" fillId="8" borderId="27" xfId="1" applyFont="1" applyFill="1" applyBorder="1" applyAlignment="1">
      <alignment horizontal="center" vertical="center"/>
    </xf>
    <xf numFmtId="0" fontId="8" fillId="8" borderId="9" xfId="1" applyFont="1" applyFill="1" applyBorder="1" applyAlignment="1">
      <alignment horizontal="center" vertical="center"/>
    </xf>
    <xf numFmtId="0" fontId="8" fillId="8" borderId="3" xfId="1" applyFont="1" applyFill="1" applyBorder="1" applyAlignment="1">
      <alignment horizontal="center" vertical="center"/>
    </xf>
    <xf numFmtId="0" fontId="8" fillId="8" borderId="4" xfId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5" xfId="1" applyFont="1" applyFill="1" applyBorder="1" applyAlignment="1">
      <alignment horizontal="center" vertical="center"/>
    </xf>
    <xf numFmtId="0" fontId="8" fillId="8" borderId="7" xfId="1" applyFont="1" applyFill="1" applyBorder="1" applyAlignment="1">
      <alignment horizontal="center" vertical="center"/>
    </xf>
    <xf numFmtId="0" fontId="8" fillId="8" borderId="8" xfId="1" applyFont="1" applyFill="1" applyBorder="1" applyAlignment="1">
      <alignment horizontal="center" vertical="center"/>
    </xf>
    <xf numFmtId="0" fontId="8" fillId="8" borderId="46" xfId="0" applyFont="1" applyFill="1" applyBorder="1" applyAlignment="1">
      <alignment horizontal="center" vertical="center"/>
    </xf>
    <xf numFmtId="0" fontId="8" fillId="8" borderId="47" xfId="0" applyFont="1" applyFill="1" applyBorder="1" applyAlignment="1">
      <alignment horizontal="center" vertical="center"/>
    </xf>
    <xf numFmtId="0" fontId="8" fillId="8" borderId="4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2" fillId="4" borderId="36" xfId="0" applyFont="1" applyFill="1" applyBorder="1" applyAlignment="1">
      <alignment horizontal="center" vertical="center"/>
    </xf>
    <xf numFmtId="1" fontId="2" fillId="2" borderId="23" xfId="0" applyNumberFormat="1" applyFont="1" applyFill="1" applyBorder="1" applyAlignment="1">
      <alignment horizontal="center" vertical="center" shrinkToFit="1"/>
    </xf>
    <xf numFmtId="0" fontId="2" fillId="4" borderId="22" xfId="0" applyFont="1" applyFill="1" applyBorder="1" applyAlignment="1">
      <alignment horizontal="left" vertical="center"/>
    </xf>
    <xf numFmtId="0" fontId="8" fillId="0" borderId="47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8" xfId="0" applyFont="1" applyFill="1" applyBorder="1" applyAlignment="1">
      <alignment horizontal="left" vertical="center"/>
    </xf>
    <xf numFmtId="1" fontId="2" fillId="0" borderId="24" xfId="0" applyNumberFormat="1" applyFont="1" applyBorder="1" applyAlignment="1">
      <alignment horizontal="center" vertical="center" shrinkToFit="1"/>
    </xf>
    <xf numFmtId="1" fontId="2" fillId="0" borderId="28" xfId="0" applyNumberFormat="1" applyFont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left" vertical="center" shrinkToFit="1"/>
    </xf>
    <xf numFmtId="0" fontId="8" fillId="0" borderId="24" xfId="1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49" fontId="8" fillId="0" borderId="24" xfId="0" applyNumberFormat="1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24" xfId="1" applyFont="1" applyFill="1" applyBorder="1" applyAlignment="1">
      <alignment horizontal="center" vertical="center"/>
    </xf>
    <xf numFmtId="0" fontId="8" fillId="0" borderId="41" xfId="1" applyFont="1" applyFill="1" applyBorder="1" applyAlignment="1">
      <alignment horizontal="left" vertical="center" wrapText="1"/>
    </xf>
    <xf numFmtId="0" fontId="8" fillId="0" borderId="58" xfId="0" applyFont="1" applyFill="1" applyBorder="1" applyAlignment="1">
      <alignment vertical="center"/>
    </xf>
    <xf numFmtId="0" fontId="8" fillId="0" borderId="57" xfId="1" applyFont="1" applyFill="1" applyBorder="1" applyAlignment="1">
      <alignment horizontal="center" vertical="center" wrapText="1" shrinkToFit="1"/>
    </xf>
    <xf numFmtId="0" fontId="8" fillId="0" borderId="41" xfId="0" applyFont="1" applyBorder="1" applyAlignment="1">
      <alignment vertical="center" wrapText="1"/>
    </xf>
    <xf numFmtId="0" fontId="8" fillId="0" borderId="43" xfId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center" wrapText="1"/>
    </xf>
    <xf numFmtId="0" fontId="17" fillId="9" borderId="0" xfId="0" applyFont="1" applyFill="1" applyBorder="1" applyAlignment="1">
      <alignment vertical="center"/>
    </xf>
    <xf numFmtId="0" fontId="8" fillId="10" borderId="24" xfId="0" applyFont="1" applyFill="1" applyBorder="1" applyAlignment="1">
      <alignment vertical="center"/>
    </xf>
    <xf numFmtId="0" fontId="8" fillId="10" borderId="16" xfId="0" applyFont="1" applyFill="1" applyBorder="1" applyAlignment="1">
      <alignment vertical="center"/>
    </xf>
    <xf numFmtId="0" fontId="8" fillId="10" borderId="28" xfId="0" applyFont="1" applyFill="1" applyBorder="1" applyAlignment="1">
      <alignment vertical="center"/>
    </xf>
    <xf numFmtId="49" fontId="8" fillId="10" borderId="28" xfId="0" applyNumberFormat="1" applyFont="1" applyFill="1" applyBorder="1" applyAlignment="1">
      <alignment horizontal="center" vertical="center" shrinkToFit="1"/>
    </xf>
    <xf numFmtId="0" fontId="8" fillId="10" borderId="16" xfId="1" applyFont="1" applyFill="1" applyBorder="1" applyAlignment="1">
      <alignment horizontal="center" vertical="center"/>
    </xf>
    <xf numFmtId="0" fontId="8" fillId="10" borderId="41" xfId="1" applyFont="1" applyFill="1" applyBorder="1" applyAlignment="1">
      <alignment horizontal="center" vertical="center"/>
    </xf>
    <xf numFmtId="0" fontId="8" fillId="10" borderId="28" xfId="1" applyFont="1" applyFill="1" applyBorder="1" applyAlignment="1">
      <alignment vertical="center" wrapText="1"/>
    </xf>
    <xf numFmtId="0" fontId="12" fillId="11" borderId="0" xfId="0" applyFont="1" applyFill="1" applyAlignment="1">
      <alignment horizontal="left" vertical="center"/>
    </xf>
    <xf numFmtId="0" fontId="9" fillId="11" borderId="0" xfId="0" applyFont="1" applyFill="1" applyAlignment="1">
      <alignment horizontal="left" vertical="center"/>
    </xf>
    <xf numFmtId="0" fontId="8" fillId="10" borderId="2" xfId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34" xfId="0" applyFont="1" applyFill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/>
    </xf>
    <xf numFmtId="0" fontId="8" fillId="0" borderId="63" xfId="1" applyFont="1" applyFill="1" applyBorder="1" applyAlignment="1">
      <alignment horizontal="center" vertical="center"/>
    </xf>
    <xf numFmtId="0" fontId="8" fillId="0" borderId="34" xfId="0" applyFont="1" applyBorder="1" applyAlignment="1">
      <alignment horizontal="left" vertical="center"/>
    </xf>
    <xf numFmtId="0" fontId="8" fillId="0" borderId="56" xfId="0" applyFont="1" applyFill="1" applyBorder="1" applyAlignment="1">
      <alignment vertical="center"/>
    </xf>
    <xf numFmtId="0" fontId="8" fillId="0" borderId="29" xfId="1" applyFont="1" applyFill="1" applyBorder="1" applyAlignment="1">
      <alignment horizontal="left" vertical="center" wrapText="1"/>
    </xf>
    <xf numFmtId="0" fontId="8" fillId="0" borderId="51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44" xfId="1" applyFont="1" applyFill="1" applyBorder="1" applyAlignment="1">
      <alignment horizontal="left" vertical="center" wrapText="1"/>
    </xf>
    <xf numFmtId="0" fontId="8" fillId="8" borderId="59" xfId="0" applyFont="1" applyFill="1" applyBorder="1" applyAlignment="1">
      <alignment horizontal="center" vertical="center"/>
    </xf>
    <xf numFmtId="0" fontId="8" fillId="8" borderId="60" xfId="0" applyFont="1" applyFill="1" applyBorder="1" applyAlignment="1">
      <alignment horizontal="center" vertical="center"/>
    </xf>
    <xf numFmtId="0" fontId="8" fillId="8" borderId="61" xfId="0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vertical="center" wrapText="1"/>
    </xf>
    <xf numFmtId="0" fontId="8" fillId="0" borderId="17" xfId="1" applyFont="1" applyFill="1" applyBorder="1" applyAlignment="1">
      <alignment vertical="center" wrapText="1"/>
    </xf>
    <xf numFmtId="0" fontId="8" fillId="10" borderId="9" xfId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vertical="center" wrapText="1"/>
    </xf>
    <xf numFmtId="0" fontId="8" fillId="10" borderId="4" xfId="0" applyFont="1" applyFill="1" applyBorder="1" applyAlignment="1">
      <alignment vertical="center" wrapText="1"/>
    </xf>
    <xf numFmtId="0" fontId="8" fillId="10" borderId="43" xfId="1" applyFont="1" applyFill="1" applyBorder="1" applyAlignment="1">
      <alignment vertical="center" wrapText="1"/>
    </xf>
    <xf numFmtId="0" fontId="23" fillId="11" borderId="0" xfId="0" applyFont="1" applyFill="1" applyAlignment="1">
      <alignment horizontal="left" wrapText="1"/>
    </xf>
    <xf numFmtId="0" fontId="2" fillId="4" borderId="36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/>
    </xf>
    <xf numFmtId="1" fontId="2" fillId="2" borderId="36" xfId="0" applyNumberFormat="1" applyFont="1" applyFill="1" applyBorder="1" applyAlignment="1">
      <alignment horizontal="center" vertical="center" shrinkToFit="1"/>
    </xf>
    <xf numFmtId="1" fontId="2" fillId="2" borderId="22" xfId="0" applyNumberFormat="1" applyFont="1" applyFill="1" applyBorder="1" applyAlignment="1">
      <alignment horizontal="center" vertical="center" shrinkToFit="1"/>
    </xf>
    <xf numFmtId="1" fontId="2" fillId="2" borderId="23" xfId="0" applyNumberFormat="1" applyFont="1" applyFill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49" fontId="7" fillId="0" borderId="12" xfId="0" applyNumberFormat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13" fillId="6" borderId="5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2" fillId="7" borderId="54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</cellXfs>
  <cellStyles count="2">
    <cellStyle name="Normál" xfId="0" builtinId="0"/>
    <cellStyle name="Normál_Munka1_1FNMG11_Ménesgazda_2011_nappali_v04" xfId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88"/>
  <sheetViews>
    <sheetView tabSelected="1" view="pageBreakPreview" zoomScale="80" zoomScaleNormal="60" zoomScaleSheetLayoutView="80" workbookViewId="0">
      <selection activeCell="B77" sqref="B77"/>
    </sheetView>
  </sheetViews>
  <sheetFormatPr defaultColWidth="9.140625" defaultRowHeight="12.75" x14ac:dyDescent="0.2"/>
  <cols>
    <col min="1" max="1" width="27.28515625" style="2" bestFit="1" customWidth="1"/>
    <col min="2" max="2" width="40.5703125" style="2" bestFit="1" customWidth="1"/>
    <col min="3" max="3" width="49.140625" style="2" customWidth="1"/>
    <col min="4" max="4" width="28.42578125" style="9" customWidth="1"/>
    <col min="5" max="5" width="8.85546875" style="2" customWidth="1"/>
    <col min="6" max="6" width="7.5703125" style="2" customWidth="1"/>
    <col min="7" max="7" width="6.7109375" style="2" customWidth="1"/>
    <col min="8" max="8" width="5.140625" style="2" customWidth="1"/>
    <col min="9" max="9" width="4.42578125" style="2" bestFit="1" customWidth="1"/>
    <col min="10" max="10" width="3.140625" style="2" customWidth="1"/>
    <col min="11" max="11" width="6.7109375" style="2" customWidth="1"/>
    <col min="12" max="12" width="6.140625" style="2" customWidth="1"/>
    <col min="13" max="13" width="3.28515625" style="2" customWidth="1"/>
    <col min="14" max="14" width="3.5703125" style="2" customWidth="1"/>
    <col min="15" max="15" width="6.7109375" style="2" customWidth="1"/>
    <col min="16" max="16" width="5.140625" style="2" customWidth="1"/>
    <col min="17" max="17" width="3.28515625" style="2" customWidth="1"/>
    <col min="18" max="18" width="4.7109375" style="2" customWidth="1"/>
    <col min="19" max="19" width="6.7109375" style="2" customWidth="1"/>
    <col min="20" max="20" width="5.140625" style="2" customWidth="1"/>
    <col min="21" max="21" width="52" style="3" bestFit="1" customWidth="1"/>
    <col min="22" max="22" width="33" style="3" bestFit="1" customWidth="1"/>
    <col min="23" max="23" width="0" style="2" hidden="1" customWidth="1"/>
    <col min="24" max="24" width="45" style="2" hidden="1" customWidth="1"/>
    <col min="25" max="25" width="19.85546875" style="2" hidden="1" customWidth="1"/>
    <col min="26" max="16384" width="9.140625" style="2"/>
  </cols>
  <sheetData>
    <row r="1" spans="1:22" ht="18" x14ac:dyDescent="0.2">
      <c r="A1" s="246" t="s">
        <v>81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</row>
    <row r="2" spans="1:22" s="43" customFormat="1" ht="18" x14ac:dyDescent="0.2">
      <c r="A2" s="249" t="s">
        <v>196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</row>
    <row r="3" spans="1:22" s="43" customFormat="1" ht="15.75" x14ac:dyDescent="0.2">
      <c r="A3" s="247" t="s">
        <v>229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</row>
    <row r="4" spans="1:22" s="43" customFormat="1" ht="15.75" x14ac:dyDescent="0.2">
      <c r="A4" s="247" t="s">
        <v>102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</row>
    <row r="5" spans="1:22" s="43" customFormat="1" ht="15" x14ac:dyDescent="0.2">
      <c r="A5" s="248" t="s">
        <v>228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</row>
    <row r="6" spans="1:22" x14ac:dyDescent="0.2">
      <c r="D6" s="244" t="s">
        <v>91</v>
      </c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172"/>
      <c r="P6" s="172"/>
      <c r="Q6" s="172"/>
    </row>
    <row r="7" spans="1:22" ht="13.5" thickBot="1" x14ac:dyDescent="0.25"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</row>
    <row r="8" spans="1:22" ht="15" thickBot="1" x14ac:dyDescent="0.25">
      <c r="A8" s="1"/>
      <c r="B8" s="145"/>
      <c r="C8" s="11" t="s">
        <v>13</v>
      </c>
      <c r="D8" s="12" t="s">
        <v>103</v>
      </c>
      <c r="E8" s="250" t="s">
        <v>104</v>
      </c>
      <c r="F8" s="25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2" ht="14.25" x14ac:dyDescent="0.2">
      <c r="A9" s="1"/>
      <c r="B9" s="145"/>
      <c r="C9" s="165" t="s">
        <v>24</v>
      </c>
      <c r="D9" s="167">
        <f>D30</f>
        <v>12</v>
      </c>
      <c r="E9" s="254">
        <v>12</v>
      </c>
      <c r="F9" s="25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2" ht="14.25" x14ac:dyDescent="0.2">
      <c r="A10" s="1"/>
      <c r="B10" s="145"/>
      <c r="C10" s="166" t="s">
        <v>101</v>
      </c>
      <c r="D10" s="168">
        <f>D44</f>
        <v>20</v>
      </c>
      <c r="E10" s="255">
        <v>21</v>
      </c>
      <c r="F10" s="25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2" ht="14.25" x14ac:dyDescent="0.2">
      <c r="A11" s="1"/>
      <c r="B11" s="145"/>
      <c r="C11" s="166" t="s">
        <v>155</v>
      </c>
      <c r="D11" s="168">
        <f>SUM(D12:D15)</f>
        <v>58</v>
      </c>
      <c r="E11" s="164"/>
      <c r="F11" s="15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2" ht="14.25" x14ac:dyDescent="0.2">
      <c r="A12" s="1"/>
      <c r="B12" s="145"/>
      <c r="C12" s="52" t="s">
        <v>90</v>
      </c>
      <c r="D12" s="53">
        <f>D60</f>
        <v>27</v>
      </c>
      <c r="E12" s="252">
        <v>87</v>
      </c>
      <c r="F12" s="258">
        <v>57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2" ht="14.25" x14ac:dyDescent="0.2">
      <c r="A13" s="1"/>
      <c r="B13" s="145"/>
      <c r="C13" s="52" t="s">
        <v>33</v>
      </c>
      <c r="D13" s="53">
        <f>D67</f>
        <v>17</v>
      </c>
      <c r="E13" s="252"/>
      <c r="F13" s="25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2" ht="14.25" x14ac:dyDescent="0.2">
      <c r="A14" s="1"/>
      <c r="B14" s="145"/>
      <c r="C14" s="156" t="s">
        <v>38</v>
      </c>
      <c r="D14" s="53">
        <f>D72</f>
        <v>8</v>
      </c>
      <c r="E14" s="252"/>
      <c r="F14" s="25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2" ht="14.25" x14ac:dyDescent="0.2">
      <c r="A15" s="1"/>
      <c r="B15" s="145"/>
      <c r="C15" s="52" t="s">
        <v>156</v>
      </c>
      <c r="D15" s="168">
        <f>D82</f>
        <v>6</v>
      </c>
      <c r="E15" s="252"/>
      <c r="F15" s="25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2" ht="15" thickBot="1" x14ac:dyDescent="0.25">
      <c r="A16" s="1"/>
      <c r="B16" s="145"/>
      <c r="C16" s="166" t="s">
        <v>70</v>
      </c>
      <c r="D16" s="168">
        <f>D85</f>
        <v>30</v>
      </c>
      <c r="E16" s="253"/>
      <c r="F16" s="105">
        <v>30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30" ht="13.5" thickBot="1" x14ac:dyDescent="0.25">
      <c r="C17" s="10" t="s">
        <v>18</v>
      </c>
      <c r="D17" s="13">
        <f>D9+D10+D11+D16</f>
        <v>120</v>
      </c>
      <c r="E17" s="256">
        <v>120</v>
      </c>
      <c r="F17" s="257"/>
    </row>
    <row r="18" spans="1:30" ht="13.5" thickBot="1" x14ac:dyDescent="0.25"/>
    <row r="19" spans="1:30" s="40" customFormat="1" x14ac:dyDescent="0.2">
      <c r="A19" s="239" t="s">
        <v>8</v>
      </c>
      <c r="B19" s="148"/>
      <c r="C19" s="239" t="s">
        <v>0</v>
      </c>
      <c r="D19" s="233" t="s">
        <v>12</v>
      </c>
      <c r="E19" s="230" t="s">
        <v>1</v>
      </c>
      <c r="F19" s="231"/>
      <c r="G19" s="231"/>
      <c r="H19" s="232"/>
      <c r="I19" s="230" t="s">
        <v>5</v>
      </c>
      <c r="J19" s="231"/>
      <c r="K19" s="231"/>
      <c r="L19" s="232"/>
      <c r="M19" s="230" t="s">
        <v>6</v>
      </c>
      <c r="N19" s="231"/>
      <c r="O19" s="231"/>
      <c r="P19" s="232"/>
      <c r="Q19" s="230" t="s">
        <v>7</v>
      </c>
      <c r="R19" s="231"/>
      <c r="S19" s="231"/>
      <c r="T19" s="232"/>
      <c r="U19" s="239" t="s">
        <v>9</v>
      </c>
      <c r="V19" s="227" t="s">
        <v>20</v>
      </c>
      <c r="W19" s="236" t="s">
        <v>46</v>
      </c>
      <c r="X19" s="245" t="s">
        <v>9</v>
      </c>
      <c r="Y19" s="245" t="s">
        <v>47</v>
      </c>
    </row>
    <row r="20" spans="1:30" s="40" customFormat="1" x14ac:dyDescent="0.2">
      <c r="A20" s="242"/>
      <c r="B20" s="156"/>
      <c r="C20" s="234"/>
      <c r="D20" s="234"/>
      <c r="E20" s="237" t="s">
        <v>10</v>
      </c>
      <c r="F20" s="238"/>
      <c r="G20" s="4" t="s">
        <v>11</v>
      </c>
      <c r="H20" s="5" t="s">
        <v>4</v>
      </c>
      <c r="I20" s="237" t="s">
        <v>10</v>
      </c>
      <c r="J20" s="238"/>
      <c r="K20" s="4" t="s">
        <v>11</v>
      </c>
      <c r="L20" s="5" t="s">
        <v>4</v>
      </c>
      <c r="M20" s="237" t="s">
        <v>10</v>
      </c>
      <c r="N20" s="238"/>
      <c r="O20" s="4" t="s">
        <v>11</v>
      </c>
      <c r="P20" s="5" t="s">
        <v>4</v>
      </c>
      <c r="Q20" s="237" t="s">
        <v>10</v>
      </c>
      <c r="R20" s="238"/>
      <c r="S20" s="4" t="s">
        <v>11</v>
      </c>
      <c r="T20" s="5" t="s">
        <v>4</v>
      </c>
      <c r="U20" s="240"/>
      <c r="V20" s="228"/>
      <c r="W20" s="236"/>
      <c r="X20" s="245"/>
      <c r="Y20" s="245"/>
    </row>
    <row r="21" spans="1:30" s="40" customFormat="1" ht="13.5" thickBot="1" x14ac:dyDescent="0.25">
      <c r="A21" s="243"/>
      <c r="B21" s="157"/>
      <c r="C21" s="235"/>
      <c r="D21" s="235"/>
      <c r="E21" s="6" t="s">
        <v>2</v>
      </c>
      <c r="F21" s="7" t="s">
        <v>3</v>
      </c>
      <c r="G21" s="7"/>
      <c r="H21" s="8"/>
      <c r="I21" s="6" t="s">
        <v>2</v>
      </c>
      <c r="J21" s="7" t="s">
        <v>3</v>
      </c>
      <c r="K21" s="7"/>
      <c r="L21" s="8"/>
      <c r="M21" s="6" t="s">
        <v>2</v>
      </c>
      <c r="N21" s="7" t="s">
        <v>3</v>
      </c>
      <c r="O21" s="7"/>
      <c r="P21" s="8"/>
      <c r="Q21" s="6" t="s">
        <v>2</v>
      </c>
      <c r="R21" s="7" t="s">
        <v>3</v>
      </c>
      <c r="S21" s="7"/>
      <c r="T21" s="8"/>
      <c r="U21" s="241"/>
      <c r="V21" s="229"/>
      <c r="W21" s="236"/>
      <c r="X21" s="245"/>
      <c r="Y21" s="245"/>
    </row>
    <row r="22" spans="1:30" s="42" customFormat="1" ht="18.95" customHeight="1" thickBot="1" x14ac:dyDescent="0.25">
      <c r="A22" s="221" t="s">
        <v>24</v>
      </c>
      <c r="B22" s="222"/>
      <c r="C22" s="222"/>
      <c r="D22" s="222"/>
      <c r="E22" s="219"/>
      <c r="F22" s="219"/>
      <c r="G22" s="219"/>
      <c r="H22" s="219"/>
      <c r="I22" s="219"/>
      <c r="J22" s="219"/>
      <c r="K22" s="219"/>
      <c r="L22" s="219"/>
      <c r="M22" s="222"/>
      <c r="N22" s="222"/>
      <c r="O22" s="222"/>
      <c r="P22" s="222"/>
      <c r="Q22" s="222"/>
      <c r="R22" s="222"/>
      <c r="S22" s="222"/>
      <c r="T22" s="222"/>
      <c r="U22" s="222"/>
      <c r="V22" s="220"/>
      <c r="W22" s="41"/>
      <c r="X22" s="41"/>
      <c r="Y22" s="41"/>
    </row>
    <row r="23" spans="1:30" s="14" customFormat="1" ht="18.95" customHeight="1" x14ac:dyDescent="0.2">
      <c r="A23" s="170" t="s">
        <v>218</v>
      </c>
      <c r="B23" s="184" t="s">
        <v>197</v>
      </c>
      <c r="C23" s="185" t="s">
        <v>198</v>
      </c>
      <c r="D23" s="176"/>
      <c r="E23" s="132">
        <v>0</v>
      </c>
      <c r="F23" s="133">
        <v>1</v>
      </c>
      <c r="G23" s="133" t="s">
        <v>217</v>
      </c>
      <c r="H23" s="134">
        <v>0</v>
      </c>
      <c r="I23" s="54"/>
      <c r="J23" s="55"/>
      <c r="K23" s="55"/>
      <c r="L23" s="56"/>
      <c r="M23" s="132"/>
      <c r="N23" s="133"/>
      <c r="O23" s="133"/>
      <c r="P23" s="134"/>
      <c r="Q23" s="54"/>
      <c r="R23" s="55"/>
      <c r="S23" s="55"/>
      <c r="T23" s="56"/>
      <c r="U23" s="175" t="s">
        <v>203</v>
      </c>
      <c r="V23" s="182" t="s">
        <v>51</v>
      </c>
      <c r="W23" s="38"/>
      <c r="X23" s="38"/>
      <c r="Y23" s="38"/>
    </row>
    <row r="24" spans="1:30" s="14" customFormat="1" ht="18.95" customHeight="1" x14ac:dyDescent="0.2">
      <c r="A24" s="17" t="s">
        <v>219</v>
      </c>
      <c r="B24" s="186" t="s">
        <v>199</v>
      </c>
      <c r="C24" s="200" t="s">
        <v>200</v>
      </c>
      <c r="D24" s="49"/>
      <c r="E24" s="135">
        <v>0</v>
      </c>
      <c r="F24" s="120">
        <v>1</v>
      </c>
      <c r="G24" s="120" t="s">
        <v>217</v>
      </c>
      <c r="H24" s="121">
        <v>0</v>
      </c>
      <c r="I24" s="18"/>
      <c r="J24" s="19"/>
      <c r="K24" s="19"/>
      <c r="L24" s="20"/>
      <c r="M24" s="135"/>
      <c r="N24" s="120"/>
      <c r="O24" s="120"/>
      <c r="P24" s="121"/>
      <c r="Q24" s="18"/>
      <c r="R24" s="19"/>
      <c r="S24" s="19"/>
      <c r="T24" s="20"/>
      <c r="U24" s="61" t="s">
        <v>204</v>
      </c>
      <c r="V24" s="201" t="s">
        <v>245</v>
      </c>
      <c r="W24" s="38"/>
      <c r="X24" s="38"/>
      <c r="Y24" s="38"/>
    </row>
    <row r="25" spans="1:30" s="14" customFormat="1" ht="18.95" customHeight="1" x14ac:dyDescent="0.2">
      <c r="A25" s="177" t="s">
        <v>157</v>
      </c>
      <c r="B25" s="178" t="s">
        <v>111</v>
      </c>
      <c r="C25" s="177" t="s">
        <v>21</v>
      </c>
      <c r="D25" s="86"/>
      <c r="E25" s="119"/>
      <c r="F25" s="120"/>
      <c r="G25" s="120"/>
      <c r="H25" s="121"/>
      <c r="I25" s="78"/>
      <c r="J25" s="79"/>
      <c r="K25" s="79"/>
      <c r="L25" s="80"/>
      <c r="M25" s="140">
        <v>2</v>
      </c>
      <c r="N25" s="124">
        <v>0</v>
      </c>
      <c r="O25" s="124" t="s">
        <v>23</v>
      </c>
      <c r="P25" s="141">
        <v>2</v>
      </c>
      <c r="Q25" s="78"/>
      <c r="R25" s="79"/>
      <c r="S25" s="79"/>
      <c r="T25" s="81"/>
      <c r="U25" s="180" t="s">
        <v>242</v>
      </c>
      <c r="V25" s="181" t="s">
        <v>44</v>
      </c>
      <c r="W25" s="38"/>
      <c r="X25" s="38"/>
      <c r="Y25" s="38"/>
    </row>
    <row r="26" spans="1:30" s="14" customFormat="1" ht="26.25" customHeight="1" x14ac:dyDescent="0.2">
      <c r="A26" s="17" t="s">
        <v>158</v>
      </c>
      <c r="B26" s="149" t="s">
        <v>112</v>
      </c>
      <c r="C26" s="57" t="s">
        <v>45</v>
      </c>
      <c r="D26" s="50"/>
      <c r="E26" s="122">
        <v>0</v>
      </c>
      <c r="F26" s="123">
        <v>4</v>
      </c>
      <c r="G26" s="124" t="s">
        <v>79</v>
      </c>
      <c r="H26" s="125">
        <v>4</v>
      </c>
      <c r="I26" s="22"/>
      <c r="J26" s="23"/>
      <c r="K26" s="23"/>
      <c r="L26" s="24"/>
      <c r="M26" s="122"/>
      <c r="N26" s="123"/>
      <c r="O26" s="124"/>
      <c r="P26" s="125"/>
      <c r="Q26" s="22"/>
      <c r="R26" s="23"/>
      <c r="S26" s="23"/>
      <c r="T26" s="25"/>
      <c r="U26" s="103" t="s">
        <v>61</v>
      </c>
      <c r="V26" s="26" t="s">
        <v>97</v>
      </c>
      <c r="W26" s="38"/>
      <c r="X26" s="38"/>
      <c r="Y26" s="38"/>
    </row>
    <row r="27" spans="1:30" s="14" customFormat="1" ht="18.95" customHeight="1" x14ac:dyDescent="0.2">
      <c r="A27" s="57" t="s">
        <v>186</v>
      </c>
      <c r="B27" s="109" t="s">
        <v>113</v>
      </c>
      <c r="C27" s="57" t="s">
        <v>92</v>
      </c>
      <c r="D27" s="50"/>
      <c r="E27" s="122">
        <v>0</v>
      </c>
      <c r="F27" s="123">
        <v>2</v>
      </c>
      <c r="G27" s="124" t="s">
        <v>79</v>
      </c>
      <c r="H27" s="125">
        <v>2</v>
      </c>
      <c r="I27" s="22"/>
      <c r="J27" s="23"/>
      <c r="K27" s="23"/>
      <c r="L27" s="24"/>
      <c r="M27" s="122"/>
      <c r="N27" s="123"/>
      <c r="O27" s="124"/>
      <c r="P27" s="125"/>
      <c r="Q27" s="22"/>
      <c r="R27" s="23"/>
      <c r="S27" s="23"/>
      <c r="T27" s="25"/>
      <c r="U27" s="103" t="s">
        <v>188</v>
      </c>
      <c r="V27" s="26" t="s">
        <v>96</v>
      </c>
      <c r="W27" s="38"/>
      <c r="X27" s="38"/>
      <c r="Y27" s="38"/>
    </row>
    <row r="28" spans="1:30" s="14" customFormat="1" ht="18" customHeight="1" x14ac:dyDescent="0.2">
      <c r="A28" s="57" t="s">
        <v>185</v>
      </c>
      <c r="B28" s="109" t="s">
        <v>114</v>
      </c>
      <c r="C28" s="57" t="s">
        <v>52</v>
      </c>
      <c r="D28" s="50"/>
      <c r="E28" s="126"/>
      <c r="F28" s="123"/>
      <c r="G28" s="123"/>
      <c r="H28" s="127"/>
      <c r="I28" s="22">
        <v>2</v>
      </c>
      <c r="J28" s="23">
        <v>0</v>
      </c>
      <c r="K28" s="23" t="s">
        <v>23</v>
      </c>
      <c r="L28" s="25">
        <v>2</v>
      </c>
      <c r="M28" s="126"/>
      <c r="N28" s="123"/>
      <c r="O28" s="123"/>
      <c r="P28" s="127"/>
      <c r="Q28" s="22"/>
      <c r="R28" s="23"/>
      <c r="S28" s="23"/>
      <c r="T28" s="25"/>
      <c r="U28" s="103" t="s">
        <v>225</v>
      </c>
      <c r="V28" s="26" t="s">
        <v>226</v>
      </c>
      <c r="W28" s="38"/>
      <c r="X28" s="38"/>
      <c r="Y28" s="38"/>
    </row>
    <row r="29" spans="1:30" s="43" customFormat="1" ht="16.5" thickBot="1" x14ac:dyDescent="0.25">
      <c r="A29" s="17" t="s">
        <v>184</v>
      </c>
      <c r="B29" s="109" t="s">
        <v>115</v>
      </c>
      <c r="C29" s="110" t="s">
        <v>95</v>
      </c>
      <c r="D29" s="51"/>
      <c r="E29" s="128">
        <v>2</v>
      </c>
      <c r="F29" s="129">
        <v>0</v>
      </c>
      <c r="G29" s="129" t="s">
        <v>23</v>
      </c>
      <c r="H29" s="130">
        <v>2</v>
      </c>
      <c r="I29" s="22"/>
      <c r="J29" s="23"/>
      <c r="K29" s="23"/>
      <c r="L29" s="24"/>
      <c r="M29" s="128"/>
      <c r="N29" s="129"/>
      <c r="O29" s="129"/>
      <c r="P29" s="130"/>
      <c r="Q29" s="58"/>
      <c r="R29" s="59"/>
      <c r="S29" s="59"/>
      <c r="T29" s="60"/>
      <c r="U29" s="111" t="s">
        <v>94</v>
      </c>
      <c r="V29" s="112" t="s">
        <v>93</v>
      </c>
      <c r="W29" s="38"/>
      <c r="X29" s="38"/>
      <c r="Y29" s="38"/>
      <c r="Z29" s="14"/>
      <c r="AA29" s="14"/>
      <c r="AB29" s="14"/>
      <c r="AC29" s="14"/>
      <c r="AD29" s="14"/>
    </row>
    <row r="30" spans="1:30" s="16" customFormat="1" ht="18.95" customHeight="1" thickBot="1" x14ac:dyDescent="0.25">
      <c r="A30" s="27"/>
      <c r="B30" s="146"/>
      <c r="C30" s="37" t="s">
        <v>19</v>
      </c>
      <c r="D30" s="159">
        <f>H30+L30+P30+T30</f>
        <v>12</v>
      </c>
      <c r="E30" s="28">
        <f>SUM(E23:E29)</f>
        <v>2</v>
      </c>
      <c r="F30" s="29">
        <f t="shared" ref="F30:T30" si="0">SUM(F23:F29)</f>
        <v>8</v>
      </c>
      <c r="G30" s="29"/>
      <c r="H30" s="30">
        <f t="shared" si="0"/>
        <v>8</v>
      </c>
      <c r="I30" s="28">
        <f t="shared" si="0"/>
        <v>2</v>
      </c>
      <c r="J30" s="29">
        <f t="shared" si="0"/>
        <v>0</v>
      </c>
      <c r="K30" s="29"/>
      <c r="L30" s="30">
        <f t="shared" si="0"/>
        <v>2</v>
      </c>
      <c r="M30" s="28">
        <f t="shared" si="0"/>
        <v>2</v>
      </c>
      <c r="N30" s="29">
        <f t="shared" si="0"/>
        <v>0</v>
      </c>
      <c r="O30" s="29"/>
      <c r="P30" s="30">
        <f t="shared" si="0"/>
        <v>2</v>
      </c>
      <c r="Q30" s="28">
        <f t="shared" si="0"/>
        <v>0</v>
      </c>
      <c r="R30" s="29">
        <f t="shared" si="0"/>
        <v>0</v>
      </c>
      <c r="S30" s="29"/>
      <c r="T30" s="30">
        <f t="shared" si="0"/>
        <v>0</v>
      </c>
      <c r="U30" s="27"/>
      <c r="V30" s="37"/>
      <c r="W30" s="39"/>
      <c r="X30" s="39"/>
      <c r="Y30" s="39"/>
    </row>
    <row r="31" spans="1:30" s="15" customFormat="1" ht="18.95" customHeight="1" thickBot="1" x14ac:dyDescent="0.25">
      <c r="A31" s="221" t="s">
        <v>101</v>
      </c>
      <c r="B31" s="222"/>
      <c r="C31" s="222"/>
      <c r="D31" s="222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22"/>
      <c r="V31" s="220"/>
      <c r="W31" s="38"/>
      <c r="X31" s="38"/>
      <c r="Y31" s="38"/>
    </row>
    <row r="32" spans="1:30" s="14" customFormat="1" ht="18.95" customHeight="1" x14ac:dyDescent="0.2">
      <c r="A32" s="170" t="s">
        <v>246</v>
      </c>
      <c r="B32" s="171" t="s">
        <v>231</v>
      </c>
      <c r="C32" s="162" t="s">
        <v>230</v>
      </c>
      <c r="D32" s="173"/>
      <c r="E32" s="126">
        <v>2</v>
      </c>
      <c r="F32" s="123">
        <v>1</v>
      </c>
      <c r="G32" s="123" t="s">
        <v>23</v>
      </c>
      <c r="H32" s="125">
        <v>3</v>
      </c>
      <c r="I32" s="22"/>
      <c r="J32" s="23"/>
      <c r="K32" s="23"/>
      <c r="L32" s="24"/>
      <c r="M32" s="126"/>
      <c r="N32" s="123"/>
      <c r="O32" s="123"/>
      <c r="P32" s="125"/>
      <c r="Q32" s="22"/>
      <c r="R32" s="23"/>
      <c r="S32" s="23"/>
      <c r="T32" s="25"/>
      <c r="U32" s="174" t="s">
        <v>240</v>
      </c>
      <c r="V32" s="26" t="s">
        <v>241</v>
      </c>
      <c r="W32" s="38"/>
      <c r="X32" s="38"/>
      <c r="Y32" s="38"/>
    </row>
    <row r="33" spans="1:25" s="14" customFormat="1" ht="18.95" customHeight="1" x14ac:dyDescent="0.2">
      <c r="A33" s="17" t="s">
        <v>187</v>
      </c>
      <c r="B33" s="109" t="s">
        <v>116</v>
      </c>
      <c r="C33" s="52" t="s">
        <v>109</v>
      </c>
      <c r="D33" s="187" t="s">
        <v>201</v>
      </c>
      <c r="E33" s="126">
        <v>2</v>
      </c>
      <c r="F33" s="123">
        <v>1</v>
      </c>
      <c r="G33" s="123" t="s">
        <v>23</v>
      </c>
      <c r="H33" s="125">
        <v>3</v>
      </c>
      <c r="I33" s="22"/>
      <c r="J33" s="23"/>
      <c r="K33" s="23"/>
      <c r="L33" s="24"/>
      <c r="M33" s="126"/>
      <c r="N33" s="123"/>
      <c r="O33" s="123"/>
      <c r="P33" s="125"/>
      <c r="Q33" s="22"/>
      <c r="R33" s="23"/>
      <c r="S33" s="23"/>
      <c r="T33" s="25"/>
      <c r="U33" s="62" t="s">
        <v>203</v>
      </c>
      <c r="V33" s="26" t="s">
        <v>51</v>
      </c>
      <c r="W33" s="41"/>
      <c r="X33" s="41"/>
      <c r="Y33" s="113"/>
    </row>
    <row r="34" spans="1:25" s="14" customFormat="1" ht="18.95" customHeight="1" x14ac:dyDescent="0.2">
      <c r="A34" s="17" t="s">
        <v>159</v>
      </c>
      <c r="B34" s="109" t="s">
        <v>117</v>
      </c>
      <c r="C34" s="52" t="s">
        <v>14</v>
      </c>
      <c r="D34" s="50"/>
      <c r="E34" s="128"/>
      <c r="F34" s="129"/>
      <c r="G34" s="129"/>
      <c r="H34" s="131"/>
      <c r="I34" s="22">
        <v>2</v>
      </c>
      <c r="J34" s="23">
        <v>2</v>
      </c>
      <c r="K34" s="23" t="s">
        <v>23</v>
      </c>
      <c r="L34" s="24">
        <v>3</v>
      </c>
      <c r="M34" s="128"/>
      <c r="N34" s="129"/>
      <c r="O34" s="129"/>
      <c r="P34" s="131"/>
      <c r="Q34" s="114"/>
      <c r="R34" s="23"/>
      <c r="S34" s="23"/>
      <c r="T34" s="114"/>
      <c r="U34" s="62" t="s">
        <v>205</v>
      </c>
      <c r="V34" s="26" t="s">
        <v>108</v>
      </c>
      <c r="W34" s="41"/>
      <c r="X34" s="41"/>
      <c r="Y34" s="38"/>
    </row>
    <row r="35" spans="1:25" s="14" customFormat="1" ht="18.95" customHeight="1" x14ac:dyDescent="0.2">
      <c r="A35" s="17" t="s">
        <v>160</v>
      </c>
      <c r="B35" s="109" t="s">
        <v>118</v>
      </c>
      <c r="C35" s="52" t="s">
        <v>62</v>
      </c>
      <c r="D35" s="50"/>
      <c r="E35" s="126"/>
      <c r="F35" s="123"/>
      <c r="G35" s="123"/>
      <c r="H35" s="125"/>
      <c r="I35" s="31"/>
      <c r="J35" s="23"/>
      <c r="K35" s="23"/>
      <c r="L35" s="24"/>
      <c r="M35" s="126">
        <v>2</v>
      </c>
      <c r="N35" s="123">
        <v>0</v>
      </c>
      <c r="O35" s="123" t="s">
        <v>23</v>
      </c>
      <c r="P35" s="125">
        <v>2</v>
      </c>
      <c r="Q35" s="22"/>
      <c r="R35" s="23"/>
      <c r="S35" s="23"/>
      <c r="T35" s="25"/>
      <c r="U35" s="62" t="s">
        <v>53</v>
      </c>
      <c r="V35" s="26" t="s">
        <v>44</v>
      </c>
      <c r="W35" s="38"/>
      <c r="X35" s="38"/>
      <c r="Y35" s="38"/>
    </row>
    <row r="36" spans="1:25" s="46" customFormat="1" ht="15.75" x14ac:dyDescent="0.2">
      <c r="A36" s="17" t="s">
        <v>161</v>
      </c>
      <c r="B36" s="109" t="s">
        <v>119</v>
      </c>
      <c r="C36" s="67" t="s">
        <v>28</v>
      </c>
      <c r="D36" s="68"/>
      <c r="E36" s="126">
        <v>2</v>
      </c>
      <c r="F36" s="123">
        <v>0</v>
      </c>
      <c r="G36" s="123" t="s">
        <v>23</v>
      </c>
      <c r="H36" s="125">
        <v>2</v>
      </c>
      <c r="I36" s="22"/>
      <c r="J36" s="23"/>
      <c r="K36" s="23"/>
      <c r="L36" s="24"/>
      <c r="M36" s="126"/>
      <c r="N36" s="123"/>
      <c r="O36" s="123"/>
      <c r="P36" s="125"/>
      <c r="Q36" s="22"/>
      <c r="R36" s="23"/>
      <c r="S36" s="23"/>
      <c r="T36" s="25"/>
      <c r="U36" s="52" t="s">
        <v>206</v>
      </c>
      <c r="V36" s="26" t="s">
        <v>60</v>
      </c>
    </row>
    <row r="37" spans="1:25" s="45" customFormat="1" ht="15.75" x14ac:dyDescent="0.2">
      <c r="A37" s="17" t="s">
        <v>189</v>
      </c>
      <c r="B37" s="109" t="s">
        <v>120</v>
      </c>
      <c r="C37" s="67" t="s">
        <v>27</v>
      </c>
      <c r="D37" s="66" t="s">
        <v>28</v>
      </c>
      <c r="E37" s="126"/>
      <c r="F37" s="123"/>
      <c r="G37" s="123"/>
      <c r="H37" s="125"/>
      <c r="I37" s="22">
        <v>2</v>
      </c>
      <c r="J37" s="23">
        <v>1</v>
      </c>
      <c r="K37" s="23" t="s">
        <v>23</v>
      </c>
      <c r="L37" s="24">
        <v>3</v>
      </c>
      <c r="M37" s="126"/>
      <c r="N37" s="123"/>
      <c r="O37" s="123"/>
      <c r="P37" s="125"/>
      <c r="Q37" s="22"/>
      <c r="R37" s="23"/>
      <c r="S37" s="23"/>
      <c r="T37" s="25"/>
      <c r="U37" s="52" t="s">
        <v>206</v>
      </c>
      <c r="V37" s="26" t="s">
        <v>55</v>
      </c>
    </row>
    <row r="38" spans="1:25" s="42" customFormat="1" ht="15.75" x14ac:dyDescent="0.2">
      <c r="A38" s="17" t="s">
        <v>162</v>
      </c>
      <c r="B38" s="109" t="s">
        <v>121</v>
      </c>
      <c r="C38" s="67" t="s">
        <v>29</v>
      </c>
      <c r="D38" s="68"/>
      <c r="E38" s="126">
        <v>0</v>
      </c>
      <c r="F38" s="123">
        <v>2</v>
      </c>
      <c r="G38" s="120" t="s">
        <v>79</v>
      </c>
      <c r="H38" s="125">
        <v>2</v>
      </c>
      <c r="I38" s="22"/>
      <c r="J38" s="23"/>
      <c r="K38" s="23"/>
      <c r="L38" s="24"/>
      <c r="M38" s="126"/>
      <c r="N38" s="123"/>
      <c r="O38" s="120"/>
      <c r="P38" s="125"/>
      <c r="Q38" s="22"/>
      <c r="R38" s="23"/>
      <c r="S38" s="23"/>
      <c r="T38" s="25"/>
      <c r="U38" s="52" t="s">
        <v>207</v>
      </c>
      <c r="V38" s="26" t="s">
        <v>105</v>
      </c>
    </row>
    <row r="39" spans="1:25" s="42" customFormat="1" ht="15.75" x14ac:dyDescent="0.2">
      <c r="A39" s="17" t="s">
        <v>163</v>
      </c>
      <c r="B39" s="109" t="s">
        <v>122</v>
      </c>
      <c r="C39" s="67" t="s">
        <v>63</v>
      </c>
      <c r="D39" s="68"/>
      <c r="E39" s="126"/>
      <c r="F39" s="123"/>
      <c r="G39" s="120"/>
      <c r="H39" s="125"/>
      <c r="I39" s="22"/>
      <c r="J39" s="23"/>
      <c r="K39" s="23"/>
      <c r="L39" s="24"/>
      <c r="M39" s="126">
        <v>1</v>
      </c>
      <c r="N39" s="123">
        <v>1</v>
      </c>
      <c r="O39" s="120" t="s">
        <v>79</v>
      </c>
      <c r="P39" s="125">
        <v>2</v>
      </c>
      <c r="Q39" s="22"/>
      <c r="R39" s="23"/>
      <c r="S39" s="23"/>
      <c r="T39" s="25"/>
      <c r="U39" s="52" t="s">
        <v>208</v>
      </c>
      <c r="V39" s="26" t="s">
        <v>64</v>
      </c>
    </row>
    <row r="40" spans="1:25" s="42" customFormat="1" ht="15.75" x14ac:dyDescent="0.2">
      <c r="A40" s="17" t="s">
        <v>164</v>
      </c>
      <c r="B40" s="109" t="s">
        <v>123</v>
      </c>
      <c r="C40" s="67" t="s">
        <v>65</v>
      </c>
      <c r="D40" s="68"/>
      <c r="E40" s="126">
        <v>0</v>
      </c>
      <c r="F40" s="123">
        <v>2</v>
      </c>
      <c r="G40" s="120" t="s">
        <v>79</v>
      </c>
      <c r="H40" s="125">
        <v>0</v>
      </c>
      <c r="I40" s="22"/>
      <c r="J40" s="23"/>
      <c r="K40" s="23"/>
      <c r="L40" s="24"/>
      <c r="M40" s="126"/>
      <c r="N40" s="123"/>
      <c r="O40" s="120"/>
      <c r="P40" s="125"/>
      <c r="Q40" s="22"/>
      <c r="R40" s="23"/>
      <c r="S40" s="23"/>
      <c r="T40" s="25"/>
      <c r="U40" s="103" t="s">
        <v>66</v>
      </c>
      <c r="V40" s="26" t="s">
        <v>67</v>
      </c>
    </row>
    <row r="41" spans="1:25" s="14" customFormat="1" ht="18.95" customHeight="1" x14ac:dyDescent="0.2">
      <c r="A41" s="17" t="s">
        <v>165</v>
      </c>
      <c r="B41" s="109" t="s">
        <v>124</v>
      </c>
      <c r="C41" s="52" t="s">
        <v>56</v>
      </c>
      <c r="D41" s="50"/>
      <c r="E41" s="126"/>
      <c r="F41" s="123"/>
      <c r="G41" s="123"/>
      <c r="H41" s="125"/>
      <c r="I41" s="31">
        <v>0</v>
      </c>
      <c r="J41" s="23">
        <v>2</v>
      </c>
      <c r="K41" s="23" t="s">
        <v>79</v>
      </c>
      <c r="L41" s="24">
        <v>0</v>
      </c>
      <c r="M41" s="126"/>
      <c r="N41" s="123"/>
      <c r="O41" s="123"/>
      <c r="P41" s="125"/>
      <c r="Q41" s="22"/>
      <c r="R41" s="23"/>
      <c r="S41" s="23"/>
      <c r="T41" s="25"/>
      <c r="U41" s="62" t="s">
        <v>57</v>
      </c>
      <c r="V41" s="52" t="s">
        <v>58</v>
      </c>
      <c r="W41" s="38"/>
      <c r="X41" s="38"/>
      <c r="Y41" s="38"/>
    </row>
    <row r="42" spans="1:25" s="14" customFormat="1" ht="18.95" customHeight="1" x14ac:dyDescent="0.2">
      <c r="A42" s="17" t="s">
        <v>166</v>
      </c>
      <c r="B42" s="109" t="s">
        <v>125</v>
      </c>
      <c r="C42" s="52" t="s">
        <v>59</v>
      </c>
      <c r="D42" s="151"/>
      <c r="E42" s="126"/>
      <c r="F42" s="123"/>
      <c r="G42" s="123"/>
      <c r="H42" s="125"/>
      <c r="I42" s="31"/>
      <c r="J42" s="23"/>
      <c r="K42" s="23"/>
      <c r="L42" s="24"/>
      <c r="M42" s="126">
        <v>0</v>
      </c>
      <c r="N42" s="123">
        <v>2</v>
      </c>
      <c r="O42" s="123" t="s">
        <v>79</v>
      </c>
      <c r="P42" s="125">
        <v>0</v>
      </c>
      <c r="Q42" s="22"/>
      <c r="R42" s="23"/>
      <c r="S42" s="23"/>
      <c r="T42" s="25"/>
      <c r="U42" s="62" t="s">
        <v>57</v>
      </c>
      <c r="V42" s="52" t="s">
        <v>58</v>
      </c>
      <c r="W42" s="38"/>
      <c r="X42" s="38"/>
      <c r="Y42" s="38"/>
    </row>
    <row r="43" spans="1:25" s="192" customFormat="1" ht="18.95" customHeight="1" thickBot="1" x14ac:dyDescent="0.25">
      <c r="A43" s="207" t="s">
        <v>247</v>
      </c>
      <c r="B43" s="109" t="s">
        <v>222</v>
      </c>
      <c r="C43" s="52" t="s">
        <v>223</v>
      </c>
      <c r="D43" s="202"/>
      <c r="E43" s="208"/>
      <c r="F43" s="209"/>
      <c r="G43" s="209"/>
      <c r="H43" s="210"/>
      <c r="I43" s="206"/>
      <c r="J43" s="204"/>
      <c r="K43" s="204"/>
      <c r="L43" s="205"/>
      <c r="M43" s="208"/>
      <c r="N43" s="209"/>
      <c r="O43" s="209"/>
      <c r="P43" s="210"/>
      <c r="Q43" s="203">
        <v>0</v>
      </c>
      <c r="R43" s="204">
        <v>2</v>
      </c>
      <c r="S43" s="204" t="s">
        <v>98</v>
      </c>
      <c r="T43" s="76">
        <v>0</v>
      </c>
      <c r="U43" s="62" t="s">
        <v>57</v>
      </c>
      <c r="V43" s="52" t="s">
        <v>58</v>
      </c>
      <c r="W43" s="191"/>
      <c r="X43" s="191"/>
      <c r="Y43" s="191"/>
    </row>
    <row r="44" spans="1:25" s="47" customFormat="1" ht="18.95" customHeight="1" thickBot="1" x14ac:dyDescent="0.25">
      <c r="A44" s="32"/>
      <c r="B44" s="147"/>
      <c r="C44" s="37" t="s">
        <v>19</v>
      </c>
      <c r="D44" s="159">
        <f>H44+L44+P44+T44</f>
        <v>20</v>
      </c>
      <c r="E44" s="28">
        <f>SUM(E32:E43)</f>
        <v>6</v>
      </c>
      <c r="F44" s="29">
        <f t="shared" ref="F44:T44" si="1">SUM(F32:F43)</f>
        <v>6</v>
      </c>
      <c r="G44" s="29"/>
      <c r="H44" s="30">
        <f t="shared" si="1"/>
        <v>10</v>
      </c>
      <c r="I44" s="28">
        <f t="shared" si="1"/>
        <v>4</v>
      </c>
      <c r="J44" s="29">
        <f t="shared" si="1"/>
        <v>5</v>
      </c>
      <c r="K44" s="29"/>
      <c r="L44" s="30">
        <f t="shared" si="1"/>
        <v>6</v>
      </c>
      <c r="M44" s="28">
        <f t="shared" si="1"/>
        <v>3</v>
      </c>
      <c r="N44" s="29">
        <f t="shared" si="1"/>
        <v>3</v>
      </c>
      <c r="O44" s="29"/>
      <c r="P44" s="30">
        <f t="shared" si="1"/>
        <v>4</v>
      </c>
      <c r="Q44" s="28">
        <f t="shared" si="1"/>
        <v>0</v>
      </c>
      <c r="R44" s="29">
        <f t="shared" si="1"/>
        <v>2</v>
      </c>
      <c r="S44" s="29"/>
      <c r="T44" s="30">
        <f t="shared" si="1"/>
        <v>0</v>
      </c>
      <c r="U44" s="27"/>
      <c r="V44" s="37"/>
      <c r="W44" s="41"/>
      <c r="X44" s="41"/>
      <c r="Y44" s="41"/>
    </row>
    <row r="45" spans="1:25" s="47" customFormat="1" ht="18.95" customHeight="1" thickBot="1" x14ac:dyDescent="0.25">
      <c r="A45" s="224" t="s">
        <v>84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6"/>
      <c r="W45" s="41"/>
      <c r="X45" s="41"/>
      <c r="Y45" s="41"/>
    </row>
    <row r="46" spans="1:25" s="42" customFormat="1" ht="18.95" customHeight="1" thickBot="1" x14ac:dyDescent="0.25">
      <c r="A46" s="221" t="s">
        <v>89</v>
      </c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3"/>
      <c r="W46" s="44"/>
      <c r="X46" s="44"/>
      <c r="Y46" s="44"/>
    </row>
    <row r="47" spans="1:25" s="46" customFormat="1" ht="15.75" x14ac:dyDescent="0.2">
      <c r="A47" s="170" t="s">
        <v>167</v>
      </c>
      <c r="B47" s="171" t="s">
        <v>126</v>
      </c>
      <c r="C47" s="211" t="s">
        <v>80</v>
      </c>
      <c r="D47" s="188" t="s">
        <v>202</v>
      </c>
      <c r="E47" s="132">
        <v>2</v>
      </c>
      <c r="F47" s="133">
        <v>2</v>
      </c>
      <c r="G47" s="133" t="s">
        <v>23</v>
      </c>
      <c r="H47" s="134">
        <v>4</v>
      </c>
      <c r="I47" s="54"/>
      <c r="J47" s="55"/>
      <c r="K47" s="55"/>
      <c r="L47" s="56"/>
      <c r="M47" s="132"/>
      <c r="N47" s="133"/>
      <c r="O47" s="133"/>
      <c r="P47" s="134"/>
      <c r="Q47" s="54"/>
      <c r="R47" s="55"/>
      <c r="S47" s="55"/>
      <c r="T47" s="56"/>
      <c r="U47" s="162" t="s">
        <v>204</v>
      </c>
      <c r="V47" s="212" t="s">
        <v>244</v>
      </c>
    </row>
    <row r="48" spans="1:25" s="46" customFormat="1" ht="15.75" x14ac:dyDescent="0.2">
      <c r="A48" s="17" t="s">
        <v>168</v>
      </c>
      <c r="B48" s="109" t="s">
        <v>127</v>
      </c>
      <c r="C48" s="77" t="s">
        <v>31</v>
      </c>
      <c r="D48" s="100" t="s">
        <v>80</v>
      </c>
      <c r="E48" s="135"/>
      <c r="F48" s="120"/>
      <c r="G48" s="120"/>
      <c r="H48" s="121"/>
      <c r="I48" s="18">
        <v>2</v>
      </c>
      <c r="J48" s="19">
        <v>0</v>
      </c>
      <c r="K48" s="19" t="s">
        <v>23</v>
      </c>
      <c r="L48" s="20">
        <v>2</v>
      </c>
      <c r="M48" s="135"/>
      <c r="N48" s="120"/>
      <c r="O48" s="120"/>
      <c r="P48" s="121"/>
      <c r="Q48" s="18"/>
      <c r="R48" s="19"/>
      <c r="S48" s="19"/>
      <c r="T48" s="20"/>
      <c r="U48" s="52" t="s">
        <v>204</v>
      </c>
      <c r="V48" s="83" t="s">
        <v>15</v>
      </c>
    </row>
    <row r="49" spans="1:25" s="46" customFormat="1" ht="15.75" x14ac:dyDescent="0.2">
      <c r="A49" s="17" t="s">
        <v>169</v>
      </c>
      <c r="B49" s="109" t="s">
        <v>150</v>
      </c>
      <c r="C49" s="77" t="s">
        <v>82</v>
      </c>
      <c r="D49" s="101"/>
      <c r="E49" s="135">
        <v>2</v>
      </c>
      <c r="F49" s="120">
        <v>1</v>
      </c>
      <c r="G49" s="120" t="s">
        <v>23</v>
      </c>
      <c r="H49" s="121">
        <v>3</v>
      </c>
      <c r="I49" s="18"/>
      <c r="J49" s="19"/>
      <c r="K49" s="19"/>
      <c r="L49" s="20"/>
      <c r="M49" s="135"/>
      <c r="N49" s="120"/>
      <c r="O49" s="120"/>
      <c r="P49" s="121"/>
      <c r="Q49" s="18"/>
      <c r="R49" s="19"/>
      <c r="S49" s="19"/>
      <c r="T49" s="20"/>
      <c r="U49" s="52" t="s">
        <v>209</v>
      </c>
      <c r="V49" s="83" t="s">
        <v>37</v>
      </c>
    </row>
    <row r="50" spans="1:25" s="46" customFormat="1" ht="15.75" x14ac:dyDescent="0.2">
      <c r="A50" s="17" t="s">
        <v>192</v>
      </c>
      <c r="B50" s="109" t="s">
        <v>128</v>
      </c>
      <c r="C50" s="77" t="s">
        <v>83</v>
      </c>
      <c r="D50" s="100"/>
      <c r="E50" s="135"/>
      <c r="F50" s="120"/>
      <c r="G50" s="120"/>
      <c r="H50" s="121"/>
      <c r="I50" s="18">
        <v>2</v>
      </c>
      <c r="J50" s="19">
        <v>1</v>
      </c>
      <c r="K50" s="19" t="s">
        <v>23</v>
      </c>
      <c r="L50" s="20">
        <v>3</v>
      </c>
      <c r="M50" s="135"/>
      <c r="N50" s="120"/>
      <c r="O50" s="120"/>
      <c r="P50" s="121"/>
      <c r="Q50" s="18"/>
      <c r="R50" s="19"/>
      <c r="S50" s="19"/>
      <c r="T50" s="20"/>
      <c r="U50" s="52" t="s">
        <v>209</v>
      </c>
      <c r="V50" s="83" t="s">
        <v>37</v>
      </c>
    </row>
    <row r="51" spans="1:25" s="46" customFormat="1" ht="18.95" customHeight="1" x14ac:dyDescent="0.2">
      <c r="A51" s="17" t="s">
        <v>248</v>
      </c>
      <c r="B51" s="109" t="s">
        <v>129</v>
      </c>
      <c r="C51" s="77" t="s">
        <v>69</v>
      </c>
      <c r="D51" s="100"/>
      <c r="E51" s="135"/>
      <c r="F51" s="120"/>
      <c r="G51" s="120"/>
      <c r="H51" s="121"/>
      <c r="I51" s="18">
        <v>1</v>
      </c>
      <c r="J51" s="19">
        <v>1</v>
      </c>
      <c r="K51" s="19" t="s">
        <v>23</v>
      </c>
      <c r="L51" s="20">
        <v>2</v>
      </c>
      <c r="M51" s="135"/>
      <c r="N51" s="120"/>
      <c r="O51" s="120"/>
      <c r="P51" s="121"/>
      <c r="Q51" s="18"/>
      <c r="R51" s="19"/>
      <c r="S51" s="19"/>
      <c r="T51" s="20"/>
      <c r="U51" s="62" t="s">
        <v>210</v>
      </c>
      <c r="V51" s="83" t="s">
        <v>68</v>
      </c>
      <c r="W51" s="41"/>
      <c r="X51" s="41"/>
      <c r="Y51" s="41"/>
    </row>
    <row r="52" spans="1:25" s="46" customFormat="1" ht="18.95" customHeight="1" x14ac:dyDescent="0.2">
      <c r="A52" s="17" t="s">
        <v>170</v>
      </c>
      <c r="B52" s="109" t="s">
        <v>130</v>
      </c>
      <c r="C52" s="77" t="s">
        <v>78</v>
      </c>
      <c r="D52" s="100"/>
      <c r="E52" s="135"/>
      <c r="F52" s="120"/>
      <c r="G52" s="120"/>
      <c r="H52" s="121"/>
      <c r="I52" s="18"/>
      <c r="J52" s="19"/>
      <c r="K52" s="19"/>
      <c r="L52" s="20"/>
      <c r="M52" s="135">
        <v>2</v>
      </c>
      <c r="N52" s="120">
        <v>1</v>
      </c>
      <c r="O52" s="120" t="s">
        <v>79</v>
      </c>
      <c r="P52" s="121">
        <v>3</v>
      </c>
      <c r="Q52" s="18"/>
      <c r="R52" s="19"/>
      <c r="S52" s="19"/>
      <c r="T52" s="20"/>
      <c r="U52" s="62" t="s">
        <v>210</v>
      </c>
      <c r="V52" s="83" t="s">
        <v>221</v>
      </c>
      <c r="W52" s="41" t="s">
        <v>48</v>
      </c>
      <c r="X52" s="41" t="s">
        <v>50</v>
      </c>
      <c r="Y52" s="41" t="s">
        <v>16</v>
      </c>
    </row>
    <row r="53" spans="1:25" s="46" customFormat="1" ht="18.95" customHeight="1" x14ac:dyDescent="0.2">
      <c r="A53" s="17" t="s">
        <v>193</v>
      </c>
      <c r="B53" s="109" t="s">
        <v>131</v>
      </c>
      <c r="C53" s="77" t="s">
        <v>77</v>
      </c>
      <c r="D53" s="100"/>
      <c r="E53" s="135"/>
      <c r="F53" s="120"/>
      <c r="G53" s="120"/>
      <c r="H53" s="121"/>
      <c r="I53" s="18"/>
      <c r="J53" s="19"/>
      <c r="K53" s="19"/>
      <c r="L53" s="20"/>
      <c r="M53" s="135">
        <v>2</v>
      </c>
      <c r="N53" s="120">
        <v>2</v>
      </c>
      <c r="O53" s="120" t="s">
        <v>23</v>
      </c>
      <c r="P53" s="121">
        <v>4</v>
      </c>
      <c r="Q53" s="18"/>
      <c r="R53" s="19"/>
      <c r="S53" s="19"/>
      <c r="T53" s="20"/>
      <c r="U53" s="62" t="s">
        <v>210</v>
      </c>
      <c r="V53" s="83" t="s">
        <v>107</v>
      </c>
      <c r="W53" s="41" t="s">
        <v>48</v>
      </c>
      <c r="X53" s="48" t="s">
        <v>49</v>
      </c>
      <c r="Y53" s="48" t="s">
        <v>17</v>
      </c>
    </row>
    <row r="54" spans="1:25" s="46" customFormat="1" ht="18.95" customHeight="1" x14ac:dyDescent="0.2">
      <c r="A54" s="17" t="s">
        <v>171</v>
      </c>
      <c r="B54" s="109" t="s">
        <v>151</v>
      </c>
      <c r="C54" s="77" t="s">
        <v>143</v>
      </c>
      <c r="D54" s="100"/>
      <c r="E54" s="135">
        <v>1</v>
      </c>
      <c r="F54" s="120">
        <v>2</v>
      </c>
      <c r="G54" s="120" t="s">
        <v>79</v>
      </c>
      <c r="H54" s="121">
        <v>1</v>
      </c>
      <c r="I54" s="18"/>
      <c r="J54" s="19"/>
      <c r="K54" s="19"/>
      <c r="L54" s="20"/>
      <c r="M54" s="135"/>
      <c r="N54" s="120"/>
      <c r="O54" s="120"/>
      <c r="P54" s="121"/>
      <c r="Q54" s="18"/>
      <c r="R54" s="19"/>
      <c r="S54" s="19"/>
      <c r="T54" s="20"/>
      <c r="U54" s="62" t="s">
        <v>210</v>
      </c>
      <c r="V54" s="83" t="s">
        <v>107</v>
      </c>
      <c r="W54" s="41" t="s">
        <v>48</v>
      </c>
      <c r="X54" s="41" t="s">
        <v>50</v>
      </c>
      <c r="Y54" s="41" t="s">
        <v>41</v>
      </c>
    </row>
    <row r="55" spans="1:25" s="46" customFormat="1" ht="23.25" customHeight="1" x14ac:dyDescent="0.2">
      <c r="A55" s="17" t="s">
        <v>172</v>
      </c>
      <c r="B55" s="109" t="s">
        <v>151</v>
      </c>
      <c r="C55" s="77" t="s">
        <v>144</v>
      </c>
      <c r="D55" s="152" t="s">
        <v>143</v>
      </c>
      <c r="E55" s="135"/>
      <c r="F55" s="120"/>
      <c r="G55" s="120"/>
      <c r="H55" s="121"/>
      <c r="I55" s="18">
        <v>0</v>
      </c>
      <c r="J55" s="19">
        <v>3</v>
      </c>
      <c r="K55" s="19" t="s">
        <v>79</v>
      </c>
      <c r="L55" s="20">
        <v>1</v>
      </c>
      <c r="M55" s="135"/>
      <c r="N55" s="120"/>
      <c r="O55" s="120"/>
      <c r="P55" s="121"/>
      <c r="Q55" s="18"/>
      <c r="R55" s="19"/>
      <c r="S55" s="19"/>
      <c r="T55" s="20"/>
      <c r="U55" s="62" t="s">
        <v>210</v>
      </c>
      <c r="V55" s="83" t="s">
        <v>106</v>
      </c>
      <c r="W55" s="41" t="s">
        <v>48</v>
      </c>
      <c r="X55" s="41" t="s">
        <v>50</v>
      </c>
      <c r="Y55" s="41" t="s">
        <v>41</v>
      </c>
    </row>
    <row r="56" spans="1:25" s="46" customFormat="1" ht="30" customHeight="1" x14ac:dyDescent="0.2">
      <c r="A56" s="17" t="s">
        <v>173</v>
      </c>
      <c r="B56" s="109" t="s">
        <v>151</v>
      </c>
      <c r="C56" s="77" t="s">
        <v>147</v>
      </c>
      <c r="D56" s="152" t="s">
        <v>144</v>
      </c>
      <c r="E56" s="135"/>
      <c r="F56" s="120"/>
      <c r="G56" s="120"/>
      <c r="H56" s="121"/>
      <c r="I56" s="18"/>
      <c r="J56" s="19"/>
      <c r="K56" s="19"/>
      <c r="L56" s="20"/>
      <c r="M56" s="135">
        <v>0</v>
      </c>
      <c r="N56" s="120">
        <v>3</v>
      </c>
      <c r="O56" s="120" t="s">
        <v>79</v>
      </c>
      <c r="P56" s="121">
        <v>1</v>
      </c>
      <c r="Q56" s="18"/>
      <c r="R56" s="19"/>
      <c r="S56" s="19"/>
      <c r="T56" s="20"/>
      <c r="U56" s="62" t="s">
        <v>210</v>
      </c>
      <c r="V56" s="83" t="s">
        <v>107</v>
      </c>
      <c r="W56" s="41" t="s">
        <v>48</v>
      </c>
      <c r="X56" s="41" t="s">
        <v>50</v>
      </c>
      <c r="Y56" s="41" t="s">
        <v>41</v>
      </c>
    </row>
    <row r="57" spans="1:25" s="46" customFormat="1" ht="18.75" customHeight="1" x14ac:dyDescent="0.2">
      <c r="A57" s="17" t="s">
        <v>174</v>
      </c>
      <c r="B57" s="109" t="s">
        <v>152</v>
      </c>
      <c r="C57" s="77" t="s">
        <v>148</v>
      </c>
      <c r="D57" s="152"/>
      <c r="E57" s="135">
        <v>1</v>
      </c>
      <c r="F57" s="120">
        <v>2</v>
      </c>
      <c r="G57" s="120" t="s">
        <v>79</v>
      </c>
      <c r="H57" s="121">
        <v>1</v>
      </c>
      <c r="I57" s="18"/>
      <c r="J57" s="19"/>
      <c r="K57" s="19"/>
      <c r="L57" s="20"/>
      <c r="M57" s="135"/>
      <c r="N57" s="120"/>
      <c r="O57" s="120"/>
      <c r="P57" s="121"/>
      <c r="Q57" s="18"/>
      <c r="R57" s="19"/>
      <c r="S57" s="19"/>
      <c r="T57" s="20"/>
      <c r="U57" s="62" t="s">
        <v>210</v>
      </c>
      <c r="V57" s="83" t="s">
        <v>107</v>
      </c>
      <c r="W57" s="41"/>
      <c r="X57" s="41"/>
      <c r="Y57" s="41"/>
    </row>
    <row r="58" spans="1:25" s="46" customFormat="1" ht="18.75" customHeight="1" x14ac:dyDescent="0.2">
      <c r="A58" s="17" t="s">
        <v>175</v>
      </c>
      <c r="B58" s="109" t="s">
        <v>152</v>
      </c>
      <c r="C58" s="77" t="s">
        <v>146</v>
      </c>
      <c r="D58" s="152" t="s">
        <v>145</v>
      </c>
      <c r="E58" s="135"/>
      <c r="F58" s="120"/>
      <c r="G58" s="123"/>
      <c r="H58" s="121"/>
      <c r="I58" s="18">
        <v>0</v>
      </c>
      <c r="J58" s="19">
        <v>3</v>
      </c>
      <c r="K58" s="23" t="s">
        <v>79</v>
      </c>
      <c r="L58" s="20">
        <v>1</v>
      </c>
      <c r="M58" s="135"/>
      <c r="N58" s="120"/>
      <c r="O58" s="123"/>
      <c r="P58" s="121"/>
      <c r="Q58" s="18"/>
      <c r="R58" s="19"/>
      <c r="S58" s="23"/>
      <c r="T58" s="20"/>
      <c r="U58" s="62" t="s">
        <v>210</v>
      </c>
      <c r="V58" s="83" t="s">
        <v>106</v>
      </c>
      <c r="W58" s="41"/>
      <c r="X58" s="41"/>
      <c r="Y58" s="41"/>
    </row>
    <row r="59" spans="1:25" s="46" customFormat="1" ht="18.75" customHeight="1" thickBot="1" x14ac:dyDescent="0.25">
      <c r="A59" s="17" t="s">
        <v>176</v>
      </c>
      <c r="B59" s="109" t="s">
        <v>152</v>
      </c>
      <c r="C59" s="65" t="s">
        <v>149</v>
      </c>
      <c r="D59" s="179" t="s">
        <v>146</v>
      </c>
      <c r="E59" s="136"/>
      <c r="F59" s="137"/>
      <c r="G59" s="138"/>
      <c r="H59" s="139"/>
      <c r="I59" s="115"/>
      <c r="J59" s="104"/>
      <c r="K59" s="63"/>
      <c r="L59" s="116"/>
      <c r="M59" s="136">
        <v>0</v>
      </c>
      <c r="N59" s="137">
        <v>3</v>
      </c>
      <c r="O59" s="138" t="s">
        <v>79</v>
      </c>
      <c r="P59" s="139">
        <v>1</v>
      </c>
      <c r="Q59" s="115"/>
      <c r="R59" s="104"/>
      <c r="S59" s="63"/>
      <c r="T59" s="116"/>
      <c r="U59" s="163" t="s">
        <v>210</v>
      </c>
      <c r="V59" s="89" t="s">
        <v>106</v>
      </c>
      <c r="W59" s="41"/>
      <c r="X59" s="41"/>
      <c r="Y59" s="41"/>
    </row>
    <row r="60" spans="1:25" s="47" customFormat="1" ht="18.95" customHeight="1" thickBot="1" x14ac:dyDescent="0.25">
      <c r="A60" s="96"/>
      <c r="B60" s="96"/>
      <c r="C60" s="102" t="s">
        <v>19</v>
      </c>
      <c r="D60" s="99">
        <f>H60+L60+P60+T60</f>
        <v>27</v>
      </c>
      <c r="E60" s="28">
        <f>SUM(E47:E59)</f>
        <v>6</v>
      </c>
      <c r="F60" s="29">
        <f t="shared" ref="F60:T60" si="2">SUM(F47:F59)</f>
        <v>7</v>
      </c>
      <c r="G60" s="29"/>
      <c r="H60" s="30">
        <f t="shared" si="2"/>
        <v>9</v>
      </c>
      <c r="I60" s="28">
        <f t="shared" si="2"/>
        <v>5</v>
      </c>
      <c r="J60" s="29">
        <f t="shared" si="2"/>
        <v>8</v>
      </c>
      <c r="K60" s="29"/>
      <c r="L60" s="30">
        <f t="shared" si="2"/>
        <v>9</v>
      </c>
      <c r="M60" s="28">
        <f t="shared" si="2"/>
        <v>4</v>
      </c>
      <c r="N60" s="29">
        <f t="shared" si="2"/>
        <v>9</v>
      </c>
      <c r="O60" s="29"/>
      <c r="P60" s="30">
        <f t="shared" si="2"/>
        <v>9</v>
      </c>
      <c r="Q60" s="28">
        <f t="shared" si="2"/>
        <v>0</v>
      </c>
      <c r="R60" s="29">
        <f t="shared" si="2"/>
        <v>0</v>
      </c>
      <c r="S60" s="29"/>
      <c r="T60" s="30">
        <f t="shared" si="2"/>
        <v>0</v>
      </c>
      <c r="U60" s="98"/>
      <c r="V60" s="97"/>
      <c r="W60" s="41"/>
      <c r="X60" s="41"/>
      <c r="Y60" s="41"/>
    </row>
    <row r="61" spans="1:25" s="42" customFormat="1" ht="18.95" customHeight="1" thickBot="1" x14ac:dyDescent="0.25">
      <c r="A61" s="218" t="s">
        <v>33</v>
      </c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20"/>
      <c r="W61" s="44"/>
      <c r="X61" s="44"/>
      <c r="Y61" s="44"/>
    </row>
    <row r="62" spans="1:25" s="46" customFormat="1" ht="15.75" x14ac:dyDescent="0.2">
      <c r="A62" s="17" t="s">
        <v>194</v>
      </c>
      <c r="B62" s="109" t="s">
        <v>132</v>
      </c>
      <c r="C62" s="87" t="s">
        <v>34</v>
      </c>
      <c r="D62" s="66"/>
      <c r="E62" s="140"/>
      <c r="F62" s="124"/>
      <c r="G62" s="124"/>
      <c r="H62" s="141"/>
      <c r="I62" s="78"/>
      <c r="J62" s="79"/>
      <c r="K62" s="79"/>
      <c r="L62" s="80"/>
      <c r="M62" s="140">
        <v>2</v>
      </c>
      <c r="N62" s="124">
        <v>2</v>
      </c>
      <c r="O62" s="124" t="s">
        <v>23</v>
      </c>
      <c r="P62" s="141">
        <v>4</v>
      </c>
      <c r="Q62" s="78"/>
      <c r="R62" s="79"/>
      <c r="S62" s="79"/>
      <c r="T62" s="81"/>
      <c r="U62" s="69" t="s">
        <v>211</v>
      </c>
      <c r="V62" s="85" t="s">
        <v>30</v>
      </c>
    </row>
    <row r="63" spans="1:25" s="42" customFormat="1" ht="15.75" x14ac:dyDescent="0.2">
      <c r="A63" s="17" t="s">
        <v>190</v>
      </c>
      <c r="B63" s="109" t="s">
        <v>133</v>
      </c>
      <c r="C63" s="84" t="s">
        <v>71</v>
      </c>
      <c r="D63" s="86" t="s">
        <v>72</v>
      </c>
      <c r="E63" s="140"/>
      <c r="F63" s="124"/>
      <c r="G63" s="124"/>
      <c r="H63" s="141"/>
      <c r="I63" s="78"/>
      <c r="J63" s="79"/>
      <c r="K63" s="79"/>
      <c r="L63" s="80"/>
      <c r="M63" s="140">
        <v>2</v>
      </c>
      <c r="N63" s="124">
        <v>0</v>
      </c>
      <c r="O63" s="124" t="s">
        <v>79</v>
      </c>
      <c r="P63" s="141">
        <v>2</v>
      </c>
      <c r="Q63" s="18"/>
      <c r="R63" s="19"/>
      <c r="S63" s="19"/>
      <c r="T63" s="21"/>
      <c r="U63" s="52" t="s">
        <v>211</v>
      </c>
      <c r="V63" s="77" t="s">
        <v>30</v>
      </c>
    </row>
    <row r="64" spans="1:25" s="42" customFormat="1" ht="15.75" x14ac:dyDescent="0.2">
      <c r="A64" s="17" t="s">
        <v>182</v>
      </c>
      <c r="B64" s="109" t="s">
        <v>134</v>
      </c>
      <c r="C64" s="84" t="s">
        <v>73</v>
      </c>
      <c r="D64" s="66" t="s">
        <v>72</v>
      </c>
      <c r="E64" s="140"/>
      <c r="F64" s="124"/>
      <c r="G64" s="124"/>
      <c r="H64" s="141"/>
      <c r="I64" s="18">
        <v>2</v>
      </c>
      <c r="J64" s="19">
        <v>1</v>
      </c>
      <c r="K64" s="79" t="s">
        <v>23</v>
      </c>
      <c r="L64" s="20">
        <v>3</v>
      </c>
      <c r="M64" s="140"/>
      <c r="N64" s="124"/>
      <c r="O64" s="124"/>
      <c r="P64" s="141"/>
      <c r="Q64" s="18"/>
      <c r="R64" s="19"/>
      <c r="S64" s="19"/>
      <c r="T64" s="21"/>
      <c r="U64" s="52" t="s">
        <v>211</v>
      </c>
      <c r="V64" s="77" t="s">
        <v>35</v>
      </c>
    </row>
    <row r="65" spans="1:25" s="42" customFormat="1" ht="15.75" x14ac:dyDescent="0.2">
      <c r="A65" s="17" t="s">
        <v>177</v>
      </c>
      <c r="B65" s="109" t="s">
        <v>135</v>
      </c>
      <c r="C65" s="84" t="s">
        <v>72</v>
      </c>
      <c r="D65" s="189" t="s">
        <v>202</v>
      </c>
      <c r="E65" s="140">
        <v>2</v>
      </c>
      <c r="F65" s="124">
        <v>2</v>
      </c>
      <c r="G65" s="124" t="s">
        <v>23</v>
      </c>
      <c r="H65" s="141">
        <v>4</v>
      </c>
      <c r="I65" s="78"/>
      <c r="J65" s="79"/>
      <c r="K65" s="79"/>
      <c r="L65" s="80"/>
      <c r="M65" s="140"/>
      <c r="N65" s="124"/>
      <c r="O65" s="124"/>
      <c r="P65" s="141"/>
      <c r="Q65" s="18"/>
      <c r="R65" s="19"/>
      <c r="S65" s="19"/>
      <c r="T65" s="21"/>
      <c r="U65" s="52" t="s">
        <v>211</v>
      </c>
      <c r="V65" s="77" t="s">
        <v>74</v>
      </c>
    </row>
    <row r="66" spans="1:25" s="42" customFormat="1" ht="16.5" thickBot="1" x14ac:dyDescent="0.25">
      <c r="A66" s="17" t="s">
        <v>178</v>
      </c>
      <c r="B66" s="109" t="s">
        <v>136</v>
      </c>
      <c r="C66" s="84" t="s">
        <v>153</v>
      </c>
      <c r="D66" s="66" t="s">
        <v>72</v>
      </c>
      <c r="E66" s="140"/>
      <c r="F66" s="124"/>
      <c r="G66" s="124"/>
      <c r="H66" s="141"/>
      <c r="I66" s="78"/>
      <c r="J66" s="79"/>
      <c r="K66" s="79"/>
      <c r="L66" s="80"/>
      <c r="M66" s="140">
        <v>2</v>
      </c>
      <c r="N66" s="124">
        <v>2</v>
      </c>
      <c r="O66" s="124" t="s">
        <v>23</v>
      </c>
      <c r="P66" s="141">
        <v>4</v>
      </c>
      <c r="Q66" s="18"/>
      <c r="R66" s="19"/>
      <c r="S66" s="19"/>
      <c r="T66" s="21"/>
      <c r="U66" s="52" t="s">
        <v>211</v>
      </c>
      <c r="V66" s="77" t="s">
        <v>30</v>
      </c>
    </row>
    <row r="67" spans="1:25" s="47" customFormat="1" ht="18.95" customHeight="1" thickBot="1" x14ac:dyDescent="0.25">
      <c r="A67" s="32"/>
      <c r="B67" s="147"/>
      <c r="C67" s="37" t="s">
        <v>19</v>
      </c>
      <c r="D67" s="159">
        <f>H67+L67+P67+T67</f>
        <v>17</v>
      </c>
      <c r="E67" s="28">
        <f>SUM(E62:E66)</f>
        <v>2</v>
      </c>
      <c r="F67" s="29">
        <f>SUM(F62:F66)</f>
        <v>2</v>
      </c>
      <c r="G67" s="29"/>
      <c r="H67" s="30">
        <f>SUM(H62:H66)</f>
        <v>4</v>
      </c>
      <c r="I67" s="28">
        <f>SUM(I62:I66)</f>
        <v>2</v>
      </c>
      <c r="J67" s="29">
        <f>SUM(J62:J66)</f>
        <v>1</v>
      </c>
      <c r="K67" s="29"/>
      <c r="L67" s="30">
        <f>SUM(L62:L66)</f>
        <v>3</v>
      </c>
      <c r="M67" s="28">
        <f>SUM(M62:M66)</f>
        <v>6</v>
      </c>
      <c r="N67" s="29">
        <f>SUM(N62:N66)</f>
        <v>4</v>
      </c>
      <c r="O67" s="29"/>
      <c r="P67" s="30">
        <f>SUM(P62:P66)</f>
        <v>10</v>
      </c>
      <c r="Q67" s="28">
        <f>SUM(Q62:Q66)</f>
        <v>0</v>
      </c>
      <c r="R67" s="29">
        <f>SUM(R62:R66)</f>
        <v>0</v>
      </c>
      <c r="S67" s="29"/>
      <c r="T67" s="30">
        <f>SUM(T62:T66)</f>
        <v>0</v>
      </c>
      <c r="U67" s="27"/>
      <c r="V67" s="37"/>
      <c r="W67" s="41"/>
      <c r="X67" s="41"/>
      <c r="Y67" s="41"/>
    </row>
    <row r="68" spans="1:25" s="42" customFormat="1" ht="18.95" customHeight="1" thickBot="1" x14ac:dyDescent="0.25">
      <c r="A68" s="218" t="s">
        <v>38</v>
      </c>
      <c r="B68" s="219"/>
      <c r="C68" s="219"/>
      <c r="D68" s="219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20"/>
      <c r="W68" s="44"/>
      <c r="X68" s="44"/>
      <c r="Y68" s="44"/>
    </row>
    <row r="69" spans="1:25" s="46" customFormat="1" ht="15.75" x14ac:dyDescent="0.2">
      <c r="A69" s="17" t="s">
        <v>179</v>
      </c>
      <c r="B69" s="109" t="s">
        <v>39</v>
      </c>
      <c r="C69" s="85" t="s">
        <v>39</v>
      </c>
      <c r="D69" s="90"/>
      <c r="E69" s="140"/>
      <c r="F69" s="124"/>
      <c r="G69" s="124"/>
      <c r="H69" s="141"/>
      <c r="I69" s="78">
        <v>2</v>
      </c>
      <c r="J69" s="79">
        <v>0</v>
      </c>
      <c r="K69" s="79" t="s">
        <v>23</v>
      </c>
      <c r="L69" s="80">
        <v>2</v>
      </c>
      <c r="M69" s="140"/>
      <c r="N69" s="124"/>
      <c r="O69" s="124"/>
      <c r="P69" s="141"/>
      <c r="Q69" s="78"/>
      <c r="R69" s="79"/>
      <c r="S69" s="79"/>
      <c r="T69" s="81"/>
      <c r="U69" s="52" t="s">
        <v>242</v>
      </c>
      <c r="V69" s="82" t="s">
        <v>54</v>
      </c>
    </row>
    <row r="70" spans="1:25" s="42" customFormat="1" ht="15.75" x14ac:dyDescent="0.2">
      <c r="A70" s="17" t="s">
        <v>195</v>
      </c>
      <c r="B70" s="109" t="s">
        <v>137</v>
      </c>
      <c r="C70" s="77" t="s">
        <v>75</v>
      </c>
      <c r="D70" s="66" t="s">
        <v>14</v>
      </c>
      <c r="E70" s="135"/>
      <c r="F70" s="120"/>
      <c r="G70" s="120"/>
      <c r="H70" s="121"/>
      <c r="I70" s="18"/>
      <c r="J70" s="19"/>
      <c r="K70" s="19"/>
      <c r="L70" s="20"/>
      <c r="M70" s="135">
        <v>2</v>
      </c>
      <c r="N70" s="120">
        <v>1</v>
      </c>
      <c r="O70" s="124" t="s">
        <v>23</v>
      </c>
      <c r="P70" s="121">
        <v>3</v>
      </c>
      <c r="Q70" s="18"/>
      <c r="R70" s="19"/>
      <c r="S70" s="19"/>
      <c r="T70" s="21"/>
      <c r="U70" s="64" t="s">
        <v>205</v>
      </c>
      <c r="V70" s="83" t="s">
        <v>154</v>
      </c>
    </row>
    <row r="71" spans="1:25" s="42" customFormat="1" ht="16.5" thickBot="1" x14ac:dyDescent="0.25">
      <c r="A71" s="17" t="s">
        <v>180</v>
      </c>
      <c r="B71" s="109" t="s">
        <v>138</v>
      </c>
      <c r="C71" s="65" t="s">
        <v>40</v>
      </c>
      <c r="D71" s="66" t="s">
        <v>25</v>
      </c>
      <c r="E71" s="135"/>
      <c r="F71" s="120"/>
      <c r="G71" s="120"/>
      <c r="H71" s="121"/>
      <c r="I71" s="18"/>
      <c r="J71" s="19"/>
      <c r="K71" s="19"/>
      <c r="L71" s="20"/>
      <c r="M71" s="135">
        <v>2</v>
      </c>
      <c r="N71" s="120">
        <v>2</v>
      </c>
      <c r="O71" s="120" t="s">
        <v>23</v>
      </c>
      <c r="P71" s="121">
        <v>3</v>
      </c>
      <c r="Q71" s="18"/>
      <c r="R71" s="19"/>
      <c r="S71" s="19"/>
      <c r="T71" s="21"/>
      <c r="U71" s="88" t="s">
        <v>240</v>
      </c>
      <c r="V71" s="89" t="s">
        <v>26</v>
      </c>
    </row>
    <row r="72" spans="1:25" s="47" customFormat="1" ht="18.95" customHeight="1" thickBot="1" x14ac:dyDescent="0.25">
      <c r="A72" s="32"/>
      <c r="B72" s="147"/>
      <c r="C72" s="37" t="s">
        <v>19</v>
      </c>
      <c r="D72" s="159">
        <f>H72+L72+P72+T72</f>
        <v>8</v>
      </c>
      <c r="E72" s="28">
        <f>SUM(E69:E71)</f>
        <v>0</v>
      </c>
      <c r="F72" s="29">
        <f t="shared" ref="F72:H72" si="3">SUM(F69:F71)</f>
        <v>0</v>
      </c>
      <c r="G72" s="29"/>
      <c r="H72" s="30">
        <f t="shared" si="3"/>
        <v>0</v>
      </c>
      <c r="I72" s="28">
        <f>SUM(I69:I71)</f>
        <v>2</v>
      </c>
      <c r="J72" s="29">
        <f t="shared" ref="J72" si="4">SUM(J69:J71)</f>
        <v>0</v>
      </c>
      <c r="K72" s="29"/>
      <c r="L72" s="30">
        <f t="shared" ref="L72" si="5">SUM(L69:L71)</f>
        <v>2</v>
      </c>
      <c r="M72" s="28">
        <f>SUM(M69:M71)</f>
        <v>4</v>
      </c>
      <c r="N72" s="29">
        <f t="shared" ref="N72" si="6">SUM(N69:N71)</f>
        <v>3</v>
      </c>
      <c r="O72" s="29"/>
      <c r="P72" s="30">
        <f t="shared" ref="P72" si="7">SUM(P69:P71)</f>
        <v>6</v>
      </c>
      <c r="Q72" s="28">
        <f>SUM(Q69:Q71)</f>
        <v>0</v>
      </c>
      <c r="R72" s="29">
        <f t="shared" ref="R72" si="8">SUM(R69:R71)</f>
        <v>0</v>
      </c>
      <c r="S72" s="29"/>
      <c r="T72" s="30">
        <f t="shared" ref="T72" si="9">SUM(T69:T71)</f>
        <v>0</v>
      </c>
      <c r="U72" s="27"/>
      <c r="V72" s="37"/>
      <c r="W72" s="41"/>
      <c r="X72" s="41"/>
      <c r="Y72" s="41"/>
    </row>
    <row r="73" spans="1:25" s="45" customFormat="1" ht="18.95" customHeight="1" thickBot="1" x14ac:dyDescent="0.25">
      <c r="A73" s="32"/>
      <c r="B73" s="147"/>
      <c r="C73" s="37" t="s">
        <v>85</v>
      </c>
      <c r="D73" s="159">
        <f>D60+D67+D72</f>
        <v>52</v>
      </c>
      <c r="E73" s="106">
        <f t="shared" ref="E73:H73" si="10">E60+E67+E72</f>
        <v>8</v>
      </c>
      <c r="F73" s="107">
        <f t="shared" si="10"/>
        <v>9</v>
      </c>
      <c r="G73" s="107"/>
      <c r="H73" s="108">
        <f t="shared" si="10"/>
        <v>13</v>
      </c>
      <c r="I73" s="106">
        <f t="shared" ref="I73:J73" si="11">I60+I67+I72</f>
        <v>9</v>
      </c>
      <c r="J73" s="107">
        <f t="shared" si="11"/>
        <v>9</v>
      </c>
      <c r="K73" s="107"/>
      <c r="L73" s="108">
        <f>L60+L67+L72</f>
        <v>14</v>
      </c>
      <c r="M73" s="106">
        <f t="shared" ref="M73:N73" si="12">M60+M67+M72</f>
        <v>14</v>
      </c>
      <c r="N73" s="107">
        <f t="shared" si="12"/>
        <v>16</v>
      </c>
      <c r="O73" s="107"/>
      <c r="P73" s="108">
        <f>P60+P67+P72</f>
        <v>25</v>
      </c>
      <c r="Q73" s="106">
        <f t="shared" ref="Q73:R73" si="13">Q60+Q67+Q72</f>
        <v>0</v>
      </c>
      <c r="R73" s="107">
        <f t="shared" si="13"/>
        <v>0</v>
      </c>
      <c r="S73" s="107"/>
      <c r="T73" s="108">
        <f t="shared" ref="T73" si="14">T60+T67+T72</f>
        <v>0</v>
      </c>
      <c r="U73" s="27"/>
      <c r="V73" s="37"/>
      <c r="W73" s="44"/>
      <c r="X73" s="44"/>
      <c r="Y73" s="44"/>
    </row>
    <row r="74" spans="1:25" s="45" customFormat="1" ht="16.5" thickBot="1" x14ac:dyDescent="0.25">
      <c r="A74" s="158"/>
      <c r="B74" s="154"/>
      <c r="C74" s="154" t="s">
        <v>100</v>
      </c>
      <c r="D74" s="160" t="s">
        <v>224</v>
      </c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5"/>
    </row>
    <row r="75" spans="1:25" s="46" customFormat="1" ht="15.75" x14ac:dyDescent="0.2">
      <c r="A75" s="17" t="s">
        <v>191</v>
      </c>
      <c r="B75" s="109" t="s">
        <v>139</v>
      </c>
      <c r="C75" s="85" t="s">
        <v>32</v>
      </c>
      <c r="D75" s="86"/>
      <c r="E75" s="135"/>
      <c r="F75" s="120"/>
      <c r="G75" s="120"/>
      <c r="H75" s="121"/>
      <c r="I75" s="78">
        <v>0</v>
      </c>
      <c r="J75" s="79">
        <v>2</v>
      </c>
      <c r="K75" s="79" t="s">
        <v>79</v>
      </c>
      <c r="L75" s="80">
        <v>2</v>
      </c>
      <c r="M75" s="135"/>
      <c r="N75" s="120"/>
      <c r="O75" s="120"/>
      <c r="P75" s="121"/>
      <c r="Q75" s="78"/>
      <c r="R75" s="79"/>
      <c r="S75" s="79"/>
      <c r="T75" s="81"/>
      <c r="U75" s="52" t="s">
        <v>212</v>
      </c>
      <c r="V75" s="82" t="s">
        <v>36</v>
      </c>
    </row>
    <row r="76" spans="1:25" s="45" customFormat="1" ht="15.75" x14ac:dyDescent="0.2">
      <c r="A76" s="17" t="s">
        <v>181</v>
      </c>
      <c r="B76" s="109" t="s">
        <v>140</v>
      </c>
      <c r="C76" s="77" t="s">
        <v>87</v>
      </c>
      <c r="D76" s="66"/>
      <c r="E76" s="135"/>
      <c r="F76" s="120"/>
      <c r="G76" s="120"/>
      <c r="H76" s="121"/>
      <c r="I76" s="18">
        <v>2</v>
      </c>
      <c r="J76" s="19">
        <v>2</v>
      </c>
      <c r="K76" s="79" t="s">
        <v>79</v>
      </c>
      <c r="L76" s="20">
        <v>4</v>
      </c>
      <c r="M76" s="135"/>
      <c r="N76" s="120"/>
      <c r="O76" s="124"/>
      <c r="P76" s="121"/>
      <c r="Q76" s="18"/>
      <c r="R76" s="19"/>
      <c r="S76" s="19"/>
      <c r="T76" s="21"/>
      <c r="U76" s="62" t="s">
        <v>243</v>
      </c>
      <c r="V76" s="83" t="s">
        <v>88</v>
      </c>
    </row>
    <row r="77" spans="1:25" s="47" customFormat="1" ht="15.75" x14ac:dyDescent="0.2">
      <c r="A77" s="17" t="s">
        <v>249</v>
      </c>
      <c r="B77" s="109" t="s">
        <v>141</v>
      </c>
      <c r="C77" s="77" t="s">
        <v>86</v>
      </c>
      <c r="D77" s="66"/>
      <c r="E77" s="135"/>
      <c r="F77" s="120"/>
      <c r="G77" s="120"/>
      <c r="H77" s="121"/>
      <c r="I77" s="18"/>
      <c r="J77" s="19"/>
      <c r="K77" s="79"/>
      <c r="L77" s="20"/>
      <c r="M77" s="135">
        <v>1</v>
      </c>
      <c r="N77" s="120">
        <v>1</v>
      </c>
      <c r="O77" s="120" t="s">
        <v>23</v>
      </c>
      <c r="P77" s="121">
        <v>2</v>
      </c>
      <c r="Q77" s="18"/>
      <c r="R77" s="19"/>
      <c r="S77" s="19"/>
      <c r="T77" s="21"/>
      <c r="U77" s="62" t="s">
        <v>210</v>
      </c>
      <c r="V77" s="216" t="s">
        <v>221</v>
      </c>
    </row>
    <row r="78" spans="1:25" s="47" customFormat="1" ht="15.75" x14ac:dyDescent="0.2">
      <c r="A78" s="17" t="s">
        <v>250</v>
      </c>
      <c r="B78" s="149" t="s">
        <v>110</v>
      </c>
      <c r="C78" s="77" t="s">
        <v>99</v>
      </c>
      <c r="D78" s="66"/>
      <c r="E78" s="135"/>
      <c r="F78" s="120"/>
      <c r="G78" s="120"/>
      <c r="H78" s="121"/>
      <c r="I78" s="213">
        <v>1</v>
      </c>
      <c r="J78" s="19">
        <v>1</v>
      </c>
      <c r="K78" s="19" t="s">
        <v>79</v>
      </c>
      <c r="L78" s="193">
        <v>2</v>
      </c>
      <c r="M78" s="135"/>
      <c r="N78" s="120"/>
      <c r="O78" s="120"/>
      <c r="P78" s="121"/>
      <c r="Q78" s="18"/>
      <c r="R78" s="19"/>
      <c r="S78" s="19"/>
      <c r="T78" s="21"/>
      <c r="U78" s="62" t="s">
        <v>210</v>
      </c>
      <c r="V78" s="82" t="s">
        <v>68</v>
      </c>
    </row>
    <row r="79" spans="1:25" s="47" customFormat="1" ht="15.75" x14ac:dyDescent="0.2">
      <c r="A79" s="17" t="s">
        <v>220</v>
      </c>
      <c r="B79" s="103" t="s">
        <v>214</v>
      </c>
      <c r="C79" s="190" t="s">
        <v>213</v>
      </c>
      <c r="D79" s="66"/>
      <c r="E79" s="135"/>
      <c r="F79" s="120"/>
      <c r="G79" s="120"/>
      <c r="H79" s="121"/>
      <c r="I79" s="18"/>
      <c r="J79" s="19"/>
      <c r="K79" s="19"/>
      <c r="L79" s="20"/>
      <c r="M79" s="135">
        <v>1</v>
      </c>
      <c r="N79" s="120">
        <v>2</v>
      </c>
      <c r="O79" s="120" t="s">
        <v>79</v>
      </c>
      <c r="P79" s="121">
        <v>2</v>
      </c>
      <c r="Q79" s="18"/>
      <c r="R79" s="19"/>
      <c r="S79" s="19"/>
      <c r="T79" s="21"/>
      <c r="U79" s="62" t="s">
        <v>215</v>
      </c>
      <c r="V79" s="83" t="s">
        <v>216</v>
      </c>
    </row>
    <row r="80" spans="1:25" x14ac:dyDescent="0.2">
      <c r="A80" s="259" t="s">
        <v>251</v>
      </c>
      <c r="B80" s="214" t="s">
        <v>232</v>
      </c>
      <c r="C80" s="214" t="s">
        <v>233</v>
      </c>
      <c r="D80" s="66"/>
      <c r="E80" s="135"/>
      <c r="F80" s="120"/>
      <c r="G80" s="120"/>
      <c r="H80" s="121"/>
      <c r="I80" s="194">
        <v>0</v>
      </c>
      <c r="J80" s="194">
        <v>1</v>
      </c>
      <c r="K80" s="19" t="s">
        <v>79</v>
      </c>
      <c r="L80" s="194">
        <v>3</v>
      </c>
      <c r="M80" s="135"/>
      <c r="N80" s="120"/>
      <c r="O80" s="120"/>
      <c r="P80" s="121"/>
      <c r="Q80" s="18"/>
      <c r="R80" s="19"/>
      <c r="S80" s="19"/>
      <c r="T80" s="21"/>
      <c r="U80" s="62" t="s">
        <v>207</v>
      </c>
      <c r="V80" s="195" t="s">
        <v>234</v>
      </c>
    </row>
    <row r="81" spans="1:25" ht="13.5" thickBot="1" x14ac:dyDescent="0.25">
      <c r="A81" s="260" t="s">
        <v>252</v>
      </c>
      <c r="B81" s="215" t="s">
        <v>235</v>
      </c>
      <c r="C81" s="215" t="s">
        <v>236</v>
      </c>
      <c r="D81" s="196"/>
      <c r="E81" s="136"/>
      <c r="F81" s="137"/>
      <c r="G81" s="137"/>
      <c r="H81" s="139"/>
      <c r="I81" s="197">
        <v>0</v>
      </c>
      <c r="J81" s="197">
        <v>1</v>
      </c>
      <c r="K81" s="104" t="s">
        <v>79</v>
      </c>
      <c r="L81" s="197">
        <v>3</v>
      </c>
      <c r="M81" s="136">
        <v>0</v>
      </c>
      <c r="N81" s="137">
        <v>1</v>
      </c>
      <c r="O81" s="137" t="s">
        <v>79</v>
      </c>
      <c r="P81" s="139">
        <v>3</v>
      </c>
      <c r="Q81" s="115"/>
      <c r="R81" s="104"/>
      <c r="S81" s="104"/>
      <c r="T81" s="198"/>
      <c r="U81" s="163" t="s">
        <v>237</v>
      </c>
      <c r="V81" s="199" t="s">
        <v>238</v>
      </c>
    </row>
    <row r="82" spans="1:25" s="47" customFormat="1" ht="18.95" customHeight="1" thickBot="1" x14ac:dyDescent="0.25">
      <c r="A82" s="32"/>
      <c r="B82" s="147"/>
      <c r="C82" s="37" t="s">
        <v>19</v>
      </c>
      <c r="D82" s="159">
        <v>6</v>
      </c>
      <c r="E82" s="28">
        <f>SUM(E75:E79)</f>
        <v>0</v>
      </c>
      <c r="F82" s="29">
        <f>SUM(F75:F79)</f>
        <v>0</v>
      </c>
      <c r="G82" s="29"/>
      <c r="H82" s="30">
        <f>SUM(H75:H79)</f>
        <v>0</v>
      </c>
      <c r="I82" s="28">
        <f>SUM(I75:I79)</f>
        <v>3</v>
      </c>
      <c r="J82" s="29">
        <f>SUM(J75:J79)</f>
        <v>5</v>
      </c>
      <c r="K82" s="29"/>
      <c r="L82" s="30">
        <f>SUM(L75:L79)</f>
        <v>8</v>
      </c>
      <c r="M82" s="28">
        <f>SUM(M75:M79)</f>
        <v>2</v>
      </c>
      <c r="N82" s="29">
        <f>SUM(N75:N79)</f>
        <v>3</v>
      </c>
      <c r="O82" s="29"/>
      <c r="P82" s="30">
        <f>SUM(P75:P79)</f>
        <v>4</v>
      </c>
      <c r="Q82" s="28">
        <f>SUM(Q75:Q79)</f>
        <v>0</v>
      </c>
      <c r="R82" s="29">
        <f>SUM(R75:R79)</f>
        <v>0</v>
      </c>
      <c r="S82" s="29"/>
      <c r="T82" s="30">
        <f>SUM(T75:T79)</f>
        <v>0</v>
      </c>
      <c r="U82" s="27"/>
      <c r="V82" s="37"/>
      <c r="W82" s="44"/>
      <c r="X82" s="48"/>
      <c r="Y82" s="48"/>
    </row>
    <row r="83" spans="1:25" s="46" customFormat="1" ht="18.95" customHeight="1" thickBot="1" x14ac:dyDescent="0.25">
      <c r="A83" s="218" t="s">
        <v>42</v>
      </c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20"/>
      <c r="W83" s="41"/>
      <c r="X83" s="48"/>
      <c r="Y83" s="48"/>
    </row>
    <row r="84" spans="1:25" s="47" customFormat="1" ht="18.95" customHeight="1" thickBot="1" x14ac:dyDescent="0.25">
      <c r="A84" s="169" t="s">
        <v>183</v>
      </c>
      <c r="B84" s="109" t="s">
        <v>142</v>
      </c>
      <c r="C84" s="70" t="s">
        <v>43</v>
      </c>
      <c r="D84" s="71"/>
      <c r="E84" s="142"/>
      <c r="F84" s="143"/>
      <c r="G84" s="143"/>
      <c r="H84" s="144"/>
      <c r="I84" s="72"/>
      <c r="J84" s="73"/>
      <c r="K84" s="73"/>
      <c r="L84" s="74"/>
      <c r="M84" s="142"/>
      <c r="N84" s="143"/>
      <c r="O84" s="143"/>
      <c r="P84" s="144"/>
      <c r="Q84" s="72">
        <v>0</v>
      </c>
      <c r="R84" s="161">
        <v>480</v>
      </c>
      <c r="S84" s="75" t="s">
        <v>22</v>
      </c>
      <c r="T84" s="76">
        <v>30</v>
      </c>
      <c r="U84" s="117" t="s">
        <v>210</v>
      </c>
      <c r="V84" s="118" t="s">
        <v>106</v>
      </c>
      <c r="W84" s="41" t="s">
        <v>48</v>
      </c>
      <c r="X84" s="48" t="s">
        <v>49</v>
      </c>
      <c r="Y84" s="48" t="s">
        <v>17</v>
      </c>
    </row>
    <row r="85" spans="1:25" s="47" customFormat="1" ht="18.95" customHeight="1" thickBot="1" x14ac:dyDescent="0.25">
      <c r="A85" s="32"/>
      <c r="B85" s="147"/>
      <c r="C85" s="37" t="s">
        <v>19</v>
      </c>
      <c r="D85" s="33">
        <f>H85+L85+P85+T85</f>
        <v>30</v>
      </c>
      <c r="E85" s="34"/>
      <c r="F85" s="35"/>
      <c r="G85" s="35"/>
      <c r="H85" s="36"/>
      <c r="I85" s="34"/>
      <c r="J85" s="35"/>
      <c r="K85" s="35"/>
      <c r="L85" s="36"/>
      <c r="M85" s="34"/>
      <c r="N85" s="35"/>
      <c r="O85" s="35"/>
      <c r="P85" s="36"/>
      <c r="Q85" s="28">
        <v>0</v>
      </c>
      <c r="R85" s="29">
        <v>480</v>
      </c>
      <c r="S85" s="29"/>
      <c r="T85" s="30">
        <v>30</v>
      </c>
      <c r="U85" s="27"/>
      <c r="V85" s="37"/>
      <c r="W85" s="44"/>
      <c r="X85" s="48"/>
      <c r="Y85" s="48"/>
    </row>
    <row r="86" spans="1:25" ht="13.5" thickBot="1" x14ac:dyDescent="0.25">
      <c r="A86" s="91" t="s">
        <v>76</v>
      </c>
      <c r="B86" s="92"/>
      <c r="C86" s="92"/>
      <c r="D86" s="93"/>
      <c r="E86" s="92">
        <f>E30+E44+E60+E67+E72+E82+E85</f>
        <v>16</v>
      </c>
      <c r="F86" s="92">
        <f>F30+F44+F60+F67+F72+F82+F85</f>
        <v>23</v>
      </c>
      <c r="G86" s="92"/>
      <c r="H86" s="92">
        <f>H30+H44+H60+H67+H72+H82+H85</f>
        <v>31</v>
      </c>
      <c r="I86" s="92">
        <f>I30+I44+I60+I67+I72+I82+I85</f>
        <v>18</v>
      </c>
      <c r="J86" s="92">
        <f>J30+J44+J60+J67+J72+J82+J85</f>
        <v>19</v>
      </c>
      <c r="K86" s="92"/>
      <c r="L86" s="92">
        <f>L30+L44+L60+L67+L72+L82+L85</f>
        <v>30</v>
      </c>
      <c r="M86" s="92">
        <f>M30+M44+M60+M67+M72+M82+M85</f>
        <v>21</v>
      </c>
      <c r="N86" s="92">
        <f>N30+N44+N60+N67+N72+N82+N85</f>
        <v>22</v>
      </c>
      <c r="O86" s="92"/>
      <c r="P86" s="92">
        <f>P30+P44+P60+P67+P72</f>
        <v>31</v>
      </c>
      <c r="Q86" s="92">
        <f>Q30+Q44+Q60+Q67+Q72+Q82+Q85</f>
        <v>0</v>
      </c>
      <c r="R86" s="92">
        <f>R30+R44+R60+R67+R72+R82+R85</f>
        <v>482</v>
      </c>
      <c r="S86" s="92"/>
      <c r="T86" s="92">
        <f>T30+T44+T60+T67+T72+T82+T85</f>
        <v>30</v>
      </c>
      <c r="U86" s="94"/>
      <c r="V86" s="95"/>
    </row>
    <row r="87" spans="1:25" x14ac:dyDescent="0.2">
      <c r="C87" s="183" t="s">
        <v>227</v>
      </c>
    </row>
    <row r="88" spans="1:25" ht="25.5" customHeight="1" x14ac:dyDescent="0.2">
      <c r="C88" s="217" t="s">
        <v>239</v>
      </c>
      <c r="D88" s="217"/>
      <c r="E88" s="217"/>
      <c r="F88" s="217"/>
      <c r="G88" s="217"/>
      <c r="H88" s="217"/>
    </row>
  </sheetData>
  <mergeCells count="36">
    <mergeCell ref="D6:N6"/>
    <mergeCell ref="X19:X21"/>
    <mergeCell ref="Y19:Y21"/>
    <mergeCell ref="Q19:T19"/>
    <mergeCell ref="A1:V1"/>
    <mergeCell ref="A3:V3"/>
    <mergeCell ref="A4:V4"/>
    <mergeCell ref="A5:V5"/>
    <mergeCell ref="A2:V2"/>
    <mergeCell ref="E8:F8"/>
    <mergeCell ref="E12:E16"/>
    <mergeCell ref="E9:F9"/>
    <mergeCell ref="E10:F10"/>
    <mergeCell ref="E17:F17"/>
    <mergeCell ref="F12:F15"/>
    <mergeCell ref="I19:L19"/>
    <mergeCell ref="A45:V45"/>
    <mergeCell ref="V19:V21"/>
    <mergeCell ref="M19:P19"/>
    <mergeCell ref="D19:D21"/>
    <mergeCell ref="W19:W21"/>
    <mergeCell ref="A31:V31"/>
    <mergeCell ref="A22:V22"/>
    <mergeCell ref="M20:N20"/>
    <mergeCell ref="I20:J20"/>
    <mergeCell ref="E20:F20"/>
    <mergeCell ref="U19:U21"/>
    <mergeCell ref="C19:C21"/>
    <mergeCell ref="A19:A21"/>
    <mergeCell ref="E19:H19"/>
    <mergeCell ref="Q20:R20"/>
    <mergeCell ref="C88:H88"/>
    <mergeCell ref="A83:V83"/>
    <mergeCell ref="A61:V61"/>
    <mergeCell ref="A68:V68"/>
    <mergeCell ref="A46:V46"/>
  </mergeCells>
  <phoneticPr fontId="4" type="noConversion"/>
  <printOptions horizontalCentered="1"/>
  <pageMargins left="0.19685039370078741" right="0.19685039370078741" top="0.19685039370078741" bottom="0.19685039370078741" header="0.11811023622047245" footer="0.11811023622047245"/>
  <pageSetup paperSize="8" scale="58" fitToHeight="0" orientation="landscape" r:id="rId1"/>
  <headerFooter>
    <oddFooter>&amp;R&amp;N/&amp;P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1FNÁMM18</vt:lpstr>
      <vt:lpstr>'1FNÁMM18'!Nyomtatási_terület</vt:lpstr>
    </vt:vector>
  </TitlesOfParts>
  <Company>Kaposvári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Ambrus Zoltán</cp:lastModifiedBy>
  <cp:lastPrinted>2017-03-14T17:23:33Z</cp:lastPrinted>
  <dcterms:created xsi:type="dcterms:W3CDTF">2008-01-10T16:03:48Z</dcterms:created>
  <dcterms:modified xsi:type="dcterms:W3CDTF">2019-07-24T13:43:23Z</dcterms:modified>
</cp:coreProperties>
</file>