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Képzési dokumentumok\Agrár- és Környezettudományi Kar\Mintatantervek\BSc\Természetvédelmi mérnök\"/>
    </mc:Choice>
  </mc:AlternateContent>
  <bookViews>
    <workbookView xWindow="120" yWindow="105" windowWidth="15180" windowHeight="8835"/>
  </bookViews>
  <sheets>
    <sheet name="1BNTM17" sheetId="11" r:id="rId1"/>
  </sheets>
  <calcPr calcId="152511"/>
</workbook>
</file>

<file path=xl/calcChain.xml><?xml version="1.0" encoding="utf-8"?>
<calcChain xmlns="http://schemas.openxmlformats.org/spreadsheetml/2006/main">
  <c r="AF103" i="11" l="1"/>
  <c r="AD103" i="11"/>
  <c r="AC103" i="11"/>
  <c r="AB103" i="11"/>
  <c r="Z103" i="11"/>
  <c r="Y103" i="11"/>
  <c r="X103" i="11"/>
  <c r="V103" i="11"/>
  <c r="U103" i="11"/>
  <c r="T103" i="11"/>
  <c r="R103" i="11"/>
  <c r="Q103" i="11"/>
  <c r="P103" i="11"/>
  <c r="N103" i="11"/>
  <c r="M103" i="11"/>
  <c r="L103" i="11"/>
  <c r="J103" i="11"/>
  <c r="I103" i="11"/>
  <c r="H103" i="11"/>
  <c r="F103" i="11"/>
  <c r="E103" i="11"/>
  <c r="D103" i="11" l="1"/>
  <c r="F117" i="11"/>
  <c r="H117" i="11"/>
  <c r="I117" i="11"/>
  <c r="J117" i="11"/>
  <c r="L117" i="11"/>
  <c r="M117" i="11"/>
  <c r="N117" i="11"/>
  <c r="P117" i="11"/>
  <c r="Q117" i="11"/>
  <c r="R117" i="11"/>
  <c r="T117" i="11"/>
  <c r="U117" i="11"/>
  <c r="V117" i="11"/>
  <c r="X117" i="11"/>
  <c r="Y117" i="11"/>
  <c r="Z117" i="11"/>
  <c r="AB117" i="11"/>
  <c r="AC117" i="11"/>
  <c r="AD117" i="11"/>
  <c r="AF117" i="11"/>
  <c r="E117" i="11"/>
  <c r="F87" i="11"/>
  <c r="H87" i="11"/>
  <c r="I87" i="11"/>
  <c r="J87" i="11"/>
  <c r="L87" i="11"/>
  <c r="M87" i="11"/>
  <c r="N87" i="11"/>
  <c r="P87" i="11"/>
  <c r="Q87" i="11"/>
  <c r="R87" i="11"/>
  <c r="T87" i="11"/>
  <c r="U87" i="11"/>
  <c r="V87" i="11"/>
  <c r="X87" i="11"/>
  <c r="Y87" i="11"/>
  <c r="Z87" i="11"/>
  <c r="AB87" i="11"/>
  <c r="AC87" i="11"/>
  <c r="AD87" i="11"/>
  <c r="AF87" i="11"/>
  <c r="E87" i="11"/>
  <c r="F80" i="11"/>
  <c r="H80" i="11"/>
  <c r="I80" i="11"/>
  <c r="J80" i="11"/>
  <c r="L80" i="11"/>
  <c r="M80" i="11"/>
  <c r="N80" i="11"/>
  <c r="P80" i="11"/>
  <c r="Q80" i="11"/>
  <c r="R80" i="11"/>
  <c r="T80" i="11"/>
  <c r="U80" i="11"/>
  <c r="V80" i="11"/>
  <c r="X80" i="11"/>
  <c r="Y80" i="11"/>
  <c r="Z80" i="11"/>
  <c r="AB80" i="11"/>
  <c r="AC80" i="11"/>
  <c r="AD80" i="11"/>
  <c r="AF80" i="11"/>
  <c r="E80" i="11"/>
  <c r="F74" i="11"/>
  <c r="H74" i="11"/>
  <c r="I74" i="11"/>
  <c r="J74" i="11"/>
  <c r="L74" i="11"/>
  <c r="M74" i="11"/>
  <c r="N74" i="11"/>
  <c r="P74" i="11"/>
  <c r="Q74" i="11"/>
  <c r="R74" i="11"/>
  <c r="T74" i="11"/>
  <c r="U74" i="11"/>
  <c r="V74" i="11"/>
  <c r="X74" i="11"/>
  <c r="Y74" i="11"/>
  <c r="Z74" i="11"/>
  <c r="AB74" i="11"/>
  <c r="AC74" i="11"/>
  <c r="AD74" i="11"/>
  <c r="AF74" i="11"/>
  <c r="E74" i="11"/>
  <c r="F63" i="11"/>
  <c r="H63" i="11"/>
  <c r="I63" i="11"/>
  <c r="J63" i="11"/>
  <c r="K63" i="11"/>
  <c r="K133" i="11" s="1"/>
  <c r="L63" i="11"/>
  <c r="M63" i="11"/>
  <c r="N63" i="11"/>
  <c r="P63" i="11"/>
  <c r="Q63" i="11"/>
  <c r="R63" i="11"/>
  <c r="T63" i="11"/>
  <c r="U63" i="11"/>
  <c r="V63" i="11"/>
  <c r="X63" i="11"/>
  <c r="Y63" i="11"/>
  <c r="Z63" i="11"/>
  <c r="AB63" i="11"/>
  <c r="AC63" i="11"/>
  <c r="AD63" i="11"/>
  <c r="AF63" i="11"/>
  <c r="E63" i="11"/>
  <c r="F45" i="11"/>
  <c r="G133" i="11"/>
  <c r="H45" i="11"/>
  <c r="I45" i="11"/>
  <c r="J45" i="11"/>
  <c r="L45" i="11"/>
  <c r="M45" i="11"/>
  <c r="N45" i="11"/>
  <c r="P45" i="11"/>
  <c r="Q45" i="11"/>
  <c r="R45" i="11"/>
  <c r="S133" i="11"/>
  <c r="T45" i="11"/>
  <c r="U45" i="11"/>
  <c r="V45" i="11"/>
  <c r="W133" i="11"/>
  <c r="X45" i="11"/>
  <c r="Y45" i="11"/>
  <c r="Z45" i="11"/>
  <c r="AB45" i="11"/>
  <c r="AC45" i="11"/>
  <c r="AD45" i="11"/>
  <c r="AF45" i="11"/>
  <c r="E45" i="11"/>
  <c r="AF126" i="11"/>
  <c r="AI126" i="11" s="1"/>
  <c r="O133" i="11"/>
  <c r="AA133" i="11"/>
  <c r="AI103" i="11"/>
  <c r="Z133" i="11" l="1"/>
  <c r="E133" i="11"/>
  <c r="AD133" i="11"/>
  <c r="Y133" i="11"/>
  <c r="Q133" i="11"/>
  <c r="N133" i="11"/>
  <c r="M133" i="11"/>
  <c r="X133" i="11"/>
  <c r="U133" i="11"/>
  <c r="P133" i="11"/>
  <c r="AB133" i="11"/>
  <c r="T133" i="11"/>
  <c r="L133" i="11"/>
  <c r="J133" i="11"/>
  <c r="I133" i="11"/>
  <c r="AI74" i="11"/>
  <c r="AI87" i="11"/>
  <c r="AI80" i="11"/>
  <c r="F133" i="11"/>
  <c r="V133" i="11"/>
  <c r="R133" i="11"/>
  <c r="AI63" i="11"/>
  <c r="AI45" i="11"/>
  <c r="AE133" i="11"/>
  <c r="AC133" i="11"/>
  <c r="D45" i="11"/>
  <c r="D63" i="11"/>
  <c r="D74" i="11"/>
  <c r="D80" i="11"/>
  <c r="D87" i="11"/>
  <c r="AF133" i="11"/>
  <c r="H133" i="11"/>
  <c r="D127" i="11" l="1"/>
  <c r="D18" i="11"/>
</calcChain>
</file>

<file path=xl/sharedStrings.xml><?xml version="1.0" encoding="utf-8"?>
<sst xmlns="http://schemas.openxmlformats.org/spreadsheetml/2006/main" count="666" uniqueCount="373">
  <si>
    <t>Tantárgy státusza</t>
  </si>
  <si>
    <t>Kötelező tantárgyak</t>
  </si>
  <si>
    <t>I.félév</t>
  </si>
  <si>
    <t>II.félév</t>
  </si>
  <si>
    <t>III.félév</t>
  </si>
  <si>
    <t>IV.félév</t>
  </si>
  <si>
    <t>V.félév</t>
  </si>
  <si>
    <t>VI.félév</t>
  </si>
  <si>
    <t>VII.félév</t>
  </si>
  <si>
    <t>Tanszék</t>
  </si>
  <si>
    <t>órasz.</t>
  </si>
  <si>
    <t>sablon</t>
  </si>
  <si>
    <t>kred.</t>
  </si>
  <si>
    <t>ea.</t>
  </si>
  <si>
    <t>gy.</t>
  </si>
  <si>
    <t>k</t>
  </si>
  <si>
    <t>gy</t>
  </si>
  <si>
    <t>Műszaki alapismeretek</t>
  </si>
  <si>
    <t>Egyéb tantárgyak</t>
  </si>
  <si>
    <t xml:space="preserve">Állattan-állatélettan </t>
  </si>
  <si>
    <t xml:space="preserve">Növénytan-növényélettan </t>
  </si>
  <si>
    <t>Környezetgazdálkodás</t>
  </si>
  <si>
    <t>Magyarország földtana és természeti földrajza</t>
  </si>
  <si>
    <t>Az ökológia alapjai</t>
  </si>
  <si>
    <t>Természetvédelmi alapismeretek</t>
  </si>
  <si>
    <t>Állatföldrajz</t>
  </si>
  <si>
    <t xml:space="preserve">Mezőgazdasági alapismeretek </t>
  </si>
  <si>
    <t>Növénytermesztési alapismeretek</t>
  </si>
  <si>
    <t>Állattenyésztési alapismeretek</t>
  </si>
  <si>
    <t>Talajtani és éghajlattani ismeretek</t>
  </si>
  <si>
    <t>Vízgazdálkodás</t>
  </si>
  <si>
    <t>Halászati alapismeretek</t>
  </si>
  <si>
    <t>Erdészeti alapismeretek</t>
  </si>
  <si>
    <t>Vadgazdálkodási alapismeretek</t>
  </si>
  <si>
    <t>Természetvédelmi biológia</t>
  </si>
  <si>
    <t>Alkalmazott ökológia</t>
  </si>
  <si>
    <t>Etológia</t>
  </si>
  <si>
    <t>Természetvédelmi állapotfelmérés és monitoring</t>
  </si>
  <si>
    <t>Állatvédelem, növény- és állatkereskedelem</t>
  </si>
  <si>
    <t>Magyarország védett természeti értékei</t>
  </si>
  <si>
    <t>Ökoturizmus</t>
  </si>
  <si>
    <t>Gombaismeret</t>
  </si>
  <si>
    <t>Hidrobiológia</t>
  </si>
  <si>
    <t>Ökológiai gazdálkodás</t>
  </si>
  <si>
    <t>Tájvédelem és tájrendezés</t>
  </si>
  <si>
    <t>Természetes vízi halgazdálkodás</t>
  </si>
  <si>
    <t>Ornitológia</t>
  </si>
  <si>
    <t>Halfaunisztika</t>
  </si>
  <si>
    <t>Herpetológia</t>
  </si>
  <si>
    <t>Vegetációismeret</t>
  </si>
  <si>
    <t>Dr. Farkas Sándor</t>
  </si>
  <si>
    <t>Dr. Pál-Fám Ferenc</t>
  </si>
  <si>
    <t>Dr. Lanszki József</t>
  </si>
  <si>
    <t>Dr. Sütő Zoltán</t>
  </si>
  <si>
    <t>Dr. Keszthelyi Sándor</t>
  </si>
  <si>
    <t>Dr. Holló István</t>
  </si>
  <si>
    <t>Dr. Molnár Tamás Gergely</t>
  </si>
  <si>
    <t>Dr. Molnár Marcell</t>
  </si>
  <si>
    <t>Dr. Ábrahám Levente</t>
  </si>
  <si>
    <t>Dr. Metzger Szilvia</t>
  </si>
  <si>
    <t>Dr. Szász Sándor</t>
  </si>
  <si>
    <t>Összefüggő szakmai gyakorlat</t>
  </si>
  <si>
    <t>Konzulens tanár</t>
  </si>
  <si>
    <t>Szabadon választható tárgyak</t>
  </si>
  <si>
    <t>Oktatók</t>
  </si>
  <si>
    <t>Tanszék, ahol a dolgozat készül</t>
  </si>
  <si>
    <t>Szakmai idegen nyelv 1.</t>
  </si>
  <si>
    <t>Természetvédelmi növénytan 1.</t>
  </si>
  <si>
    <t>Természetvédelmi növénytan 2.</t>
  </si>
  <si>
    <t>Természetvédelmi állattan 1.</t>
  </si>
  <si>
    <t>Terepi vizsgálati módszerek, természetvédelmi értékelés 1.</t>
  </si>
  <si>
    <t>Terepi vizsgálati módszerek, természetvédelmi értékelés 2.</t>
  </si>
  <si>
    <t>Védett területek kezelése 1.</t>
  </si>
  <si>
    <t>Védett területek kezelése 2.</t>
  </si>
  <si>
    <t>Testnevelés 1.</t>
  </si>
  <si>
    <t>Testnevelés 2.</t>
  </si>
  <si>
    <t>Terepgyakorlat 1.</t>
  </si>
  <si>
    <t>Terepgyakorlat 2.</t>
  </si>
  <si>
    <t>Terepgyakorlat 3.</t>
  </si>
  <si>
    <t>Terepgyakorlat 4.</t>
  </si>
  <si>
    <t>Laborgyakorlatok 2.</t>
  </si>
  <si>
    <t>Laborgyakorlatok 1.</t>
  </si>
  <si>
    <t>Természetvédelmi állattan 2.</t>
  </si>
  <si>
    <t>Szakmai idegen nyelv 2.</t>
  </si>
  <si>
    <t>Állatszimbolika</t>
  </si>
  <si>
    <t>Ásvány- és kőzettani alapismeretek</t>
  </si>
  <si>
    <t>Összes kredit</t>
  </si>
  <si>
    <t>Kód</t>
  </si>
  <si>
    <t>Tantárgy</t>
  </si>
  <si>
    <t>Előfeltétel</t>
  </si>
  <si>
    <t>Kötelező tárgyak</t>
  </si>
  <si>
    <t>Dr. Varga Gyula</t>
  </si>
  <si>
    <t>Szakmai idegen nyelv 3.</t>
  </si>
  <si>
    <t>sz</t>
  </si>
  <si>
    <t>Dr. Borbély Csaba</t>
  </si>
  <si>
    <t>Állattenyésztés-technológia és Menedzsment Tanszék</t>
  </si>
  <si>
    <t>Gazdasági ismeretek</t>
  </si>
  <si>
    <t>Dr. Parádi-Dolgos Anett</t>
  </si>
  <si>
    <t>Tantárgyfelelős oktató</t>
  </si>
  <si>
    <t>Pénzügy és Közgazdaságtan Tanszék</t>
  </si>
  <si>
    <t>Agrárgazdasági és Menedzsment Tanszék</t>
  </si>
  <si>
    <t>Dr. Kucska Balázs</t>
  </si>
  <si>
    <t>Természetvédelmi kémia</t>
  </si>
  <si>
    <t>Vargáné Dr. Visi Éva</t>
  </si>
  <si>
    <t>Dr. Altbäcker Vilmos</t>
  </si>
  <si>
    <t>Növénytan szigorlat</t>
  </si>
  <si>
    <t>Állattan szigorlat</t>
  </si>
  <si>
    <t>SZAKDOLGOZAT</t>
  </si>
  <si>
    <t>Dr. Varga Dániel</t>
  </si>
  <si>
    <t>Dr. Mátics Róbert</t>
  </si>
  <si>
    <t>Dr. Takács László</t>
  </si>
  <si>
    <t>Üzemgazdaságtan</t>
  </si>
  <si>
    <t>Szakdolgozat</t>
  </si>
  <si>
    <t>Dr. Burucs Zoltán</t>
  </si>
  <si>
    <t>Természetvédelmi genetika</t>
  </si>
  <si>
    <t>Kutatás tervezés és statisztika alapjai 1.</t>
  </si>
  <si>
    <t>Kutatás tervezés és statisztika alapjai 2.</t>
  </si>
  <si>
    <t>Jogi és igazgatási alapismeretek</t>
  </si>
  <si>
    <t>Szakdolgozat 1.</t>
  </si>
  <si>
    <t>Szakdolgozat 2.</t>
  </si>
  <si>
    <t>Szakdolgozat 3.</t>
  </si>
  <si>
    <t>Szakdolgozat 4.</t>
  </si>
  <si>
    <t>b., Természettudományos ismeretek</t>
  </si>
  <si>
    <t xml:space="preserve">a., Természet- és környezetvédelmi ismeretek </t>
  </si>
  <si>
    <t xml:space="preserve"> c., Mező-, erdő-, hal- és vadgazdálkodási ismeretek</t>
  </si>
  <si>
    <t xml:space="preserve">d., Műszaki, statisztikai és informatikai ismeretek </t>
  </si>
  <si>
    <t>e., Gazdaságtudományi, jogi és igazgatási ismeretek</t>
  </si>
  <si>
    <t>Terepgyakorlatok és Összefüggő szakmai gyakorlat</t>
  </si>
  <si>
    <t>óraadó</t>
  </si>
  <si>
    <t>Dr. Barna Róbert</t>
  </si>
  <si>
    <t>Vönöczky Áron</t>
  </si>
  <si>
    <t>Szakmai idegen nyelv 4.</t>
  </si>
  <si>
    <t>Idegen Nyelvi Igazgatóság</t>
  </si>
  <si>
    <t>Ragadozók ökológiája</t>
  </si>
  <si>
    <t>Alkalmazott növényvédelmi rovartan</t>
  </si>
  <si>
    <t>Horgászati ismeretek</t>
  </si>
  <si>
    <t>Csoportos és egyéni önérvényesítés 1.</t>
  </si>
  <si>
    <t>Csoportos és egyéni önérvényesítés 2.</t>
  </si>
  <si>
    <t>Szakmódszertani Tanszék</t>
  </si>
  <si>
    <t>Sáriné Dr. Csajka Edina</t>
  </si>
  <si>
    <t>PK</t>
  </si>
  <si>
    <t>Szakdolgozat 5.</t>
  </si>
  <si>
    <t>b</t>
  </si>
  <si>
    <t>Sport Iroda és Létesítmény Központ</t>
  </si>
  <si>
    <t>Épített környezet védelme</t>
  </si>
  <si>
    <t>óraadó: Dávid János</t>
  </si>
  <si>
    <t>GTK</t>
  </si>
  <si>
    <t>Agrárinformatika</t>
  </si>
  <si>
    <t>Szakfelelős: Dr. Farkas Sándor egyetemi docens</t>
  </si>
  <si>
    <t>Állattan-állatélettan, Az ökológia alapjai</t>
  </si>
  <si>
    <t>Növénytan-növényélettan
Magyarország földtana és természeti földrajza</t>
  </si>
  <si>
    <t>Természetvédelmi növénytan 1</t>
  </si>
  <si>
    <t>Állattan-állatélettan</t>
  </si>
  <si>
    <t>Természetvédelmi állattan 1</t>
  </si>
  <si>
    <t>Természetvédelmi alapismeretek, Természetvédelmi biológia</t>
  </si>
  <si>
    <t>Állattan-állatélettan , Természetvédelmi alapismeretek</t>
  </si>
  <si>
    <t>Természetvédelmi növénytan 1. Természetvédelmi növénytan 2.</t>
  </si>
  <si>
    <t>Az ökológia alapjai, Állattan-állatélettan, Magyarország földtana és természeti földrajza</t>
  </si>
  <si>
    <t xml:space="preserve">Az ökológia alapjai, Állattan-állatélettan, Növénytan-növényélettan </t>
  </si>
  <si>
    <t>Természetvédelmi jog 1.</t>
  </si>
  <si>
    <t>Szaknyelvi előkészítő</t>
  </si>
  <si>
    <t>Szaknyelvi szigorlat</t>
  </si>
  <si>
    <t>Állattan-állatélettan; Természetvédelmi állattan 1.-2;</t>
  </si>
  <si>
    <t>Magyarország földtana és természeti földrajza, Természetvédelmi növénytan 1., Természetvédelmi állattan 1.</t>
  </si>
  <si>
    <t>Tantervi kredit</t>
  </si>
  <si>
    <t xml:space="preserve">                        Természet- és környezetvédelmi ismeretek</t>
  </si>
  <si>
    <t xml:space="preserve">                        Természettudományos ismeretek</t>
  </si>
  <si>
    <t xml:space="preserve">                        Mező-, erdő-, hal- és vadgazdálkodási ismeretek</t>
  </si>
  <si>
    <t xml:space="preserve">                        Műszaki, statisztikai és informatikai ismeretek </t>
  </si>
  <si>
    <t xml:space="preserve">                        Gazdaságtudományi, jogi és igazgatási ismeretek</t>
  </si>
  <si>
    <t>40-60</t>
  </si>
  <si>
    <t>30-50</t>
  </si>
  <si>
    <t>min. 9</t>
  </si>
  <si>
    <t>min. 30</t>
  </si>
  <si>
    <t>KKK előírás</t>
  </si>
  <si>
    <t>Szabadon választható tantárgyak*</t>
  </si>
  <si>
    <t>Természetvédelmi mérnöki (BSc) alapszak</t>
  </si>
  <si>
    <t>Nappali munkarend</t>
  </si>
  <si>
    <t>Mintatanterv</t>
  </si>
  <si>
    <t>Vegetációismeret; Természetvédelmi növénytan 1.; Természetvédelmi növénytan 2.</t>
  </si>
  <si>
    <t>Nature Protection Basics</t>
  </si>
  <si>
    <t>Nature Protection Biology</t>
  </si>
  <si>
    <t>Nature Protection Botany 1.</t>
  </si>
  <si>
    <t>Nature Production Botany 2.</t>
  </si>
  <si>
    <t>Applied Ecology</t>
  </si>
  <si>
    <t>Nature Protection Zoology 1.</t>
  </si>
  <si>
    <t>Nature Protection Zoology 2.</t>
  </si>
  <si>
    <t>Field examination methods, nature protection evaluation 1.</t>
  </si>
  <si>
    <t>Field examination methods, nature protection evaluation 2.</t>
  </si>
  <si>
    <t>State assessment and monitoring</t>
  </si>
  <si>
    <t>Management of Protected Areas 1.</t>
  </si>
  <si>
    <t>Management of Protected Areas 2.</t>
  </si>
  <si>
    <t>Environmental Management</t>
  </si>
  <si>
    <t>Protection of Built Environment</t>
  </si>
  <si>
    <t>Ecoturism</t>
  </si>
  <si>
    <t>Nature Protection Genetics</t>
  </si>
  <si>
    <t>Protected Natural Values of Hungary</t>
  </si>
  <si>
    <t>Zoology-Animal Psychology</t>
  </si>
  <si>
    <t>Botany - Plant phisiology</t>
  </si>
  <si>
    <t>Geology and Geography of Hungary</t>
  </si>
  <si>
    <t>Fundamentals of Ecology</t>
  </si>
  <si>
    <t>Soil Science and Climatology</t>
  </si>
  <si>
    <t>Vegetation Studies</t>
  </si>
  <si>
    <t>Country protection and planning</t>
  </si>
  <si>
    <t>Ethology</t>
  </si>
  <si>
    <t>Mycology</t>
  </si>
  <si>
    <t>Hydrobiology</t>
  </si>
  <si>
    <t>Nature Protection Chemistry</t>
  </si>
  <si>
    <t>Laboratory Practices 1.</t>
  </si>
  <si>
    <t>Laboratory Practices 2.</t>
  </si>
  <si>
    <t>Ornithology</t>
  </si>
  <si>
    <t>Herpetology</t>
  </si>
  <si>
    <t>Zoogeography</t>
  </si>
  <si>
    <t>Basics of Agriculture</t>
  </si>
  <si>
    <t>Basics of Plant Production</t>
  </si>
  <si>
    <t>Basics of Animal Breeding</t>
  </si>
  <si>
    <t>Breeding and Protecting Traditional Animal Species</t>
  </si>
  <si>
    <t>Ecological Farming</t>
  </si>
  <si>
    <t>Fisheries in Natural Waters</t>
  </si>
  <si>
    <t>Fundamentals of Fishing</t>
  </si>
  <si>
    <t>Fundamentals of Forestry Science</t>
  </si>
  <si>
    <t>Fundamentals of Game Management</t>
  </si>
  <si>
    <t>Technical Fundamentals</t>
  </si>
  <si>
    <t>Agricultural Informatics</t>
  </si>
  <si>
    <t>Law and Public Administrative Basics</t>
  </si>
  <si>
    <t>Nature Protection Law 1.</t>
  </si>
  <si>
    <t>Nature Protection Law 2.</t>
  </si>
  <si>
    <t>Economic Studies</t>
  </si>
  <si>
    <t>Farm Management</t>
  </si>
  <si>
    <t>Professional Terms in Foreign Languages Preparation</t>
  </si>
  <si>
    <t>Professional Foreign Language 1.</t>
  </si>
  <si>
    <t>Professional Foreign Language 2.</t>
  </si>
  <si>
    <t>Physical Education 1.</t>
  </si>
  <si>
    <t>Physical Education 2.</t>
  </si>
  <si>
    <t>Diploma Work 1.</t>
  </si>
  <si>
    <t>Diploma Work 2.</t>
  </si>
  <si>
    <t>Diploma Work 3.</t>
  </si>
  <si>
    <t>Diploma Work 4.</t>
  </si>
  <si>
    <t>Dioloma Work 5.</t>
  </si>
  <si>
    <t>Ecology of Carnivorous</t>
  </si>
  <si>
    <t>Animal Welfare, Plant and Animal Trade</t>
  </si>
  <si>
    <t>Animal Symbolism</t>
  </si>
  <si>
    <t>Fish Faunistics</t>
  </si>
  <si>
    <t>Mineral and Petrographic Basics</t>
  </si>
  <si>
    <t>Water Management</t>
  </si>
  <si>
    <t>Professional Foreign Language 3.</t>
  </si>
  <si>
    <t>Professional Foreign Language 4.</t>
  </si>
  <si>
    <t>Applied Plant Protecting Entomology</t>
  </si>
  <si>
    <t>Angling Studies</t>
  </si>
  <si>
    <t>Group and Individual Self Assertiveness Training 1.</t>
  </si>
  <si>
    <t>Group and Individual Self Assertiveness Training 2.</t>
  </si>
  <si>
    <t>Filed Practice 1.</t>
  </si>
  <si>
    <t>Field Practice 2.</t>
  </si>
  <si>
    <t>Field Practice 3.</t>
  </si>
  <si>
    <t>Field Practice 4.</t>
  </si>
  <si>
    <t>Continuous Professional Practice</t>
  </si>
  <si>
    <t>Comprehensive Exam on Professional Foreign Language Studies</t>
  </si>
  <si>
    <t>Comprehensive Exam on Zoology Studies</t>
  </si>
  <si>
    <t>Comprehensive Exam on Botany Studies</t>
  </si>
  <si>
    <t>Fundamentals of Research Design and Statistics 1.</t>
  </si>
  <si>
    <t>Fundamentals of Research Design and Statistics 2.</t>
  </si>
  <si>
    <t>Őshonos állatok tenyésztése és védelme</t>
  </si>
  <si>
    <t>Természetvédelmi jog 2.</t>
  </si>
  <si>
    <t>Szakmai idegen nyelvi szigorlat</t>
  </si>
  <si>
    <t>Szakmai idegen nyelv 1-2-3.</t>
  </si>
  <si>
    <t>Kusz Viktória</t>
  </si>
  <si>
    <r>
      <t>* Megjegyzés:</t>
    </r>
    <r>
      <rPr>
        <sz val="10"/>
        <rFont val="Arial"/>
        <family val="2"/>
        <charset val="238"/>
      </rPr>
      <t xml:space="preserve"> a szabadon választható tárgyak kínálatából 10 kreditnyi tárgyat kell választani úgy, hogy az össz. 210 kredit meglegyen.</t>
    </r>
  </si>
  <si>
    <t>1BTVK1TVB00017</t>
  </si>
  <si>
    <t>1BVAD1TEV10017</t>
  </si>
  <si>
    <t>1BVAD1TEV20017</t>
  </si>
  <si>
    <t>1BVAD1ALO00017</t>
  </si>
  <si>
    <t>1BTVK1TEA10017</t>
  </si>
  <si>
    <t>1BTVK1TEA20017</t>
  </si>
  <si>
    <t>1BVAD1TER10017</t>
  </si>
  <si>
    <t>1BVAD1TER20017</t>
  </si>
  <si>
    <t>1BTVK1TAM00017</t>
  </si>
  <si>
    <t>1BTVK1VET10017</t>
  </si>
  <si>
    <t>1BTVK1VET20017</t>
  </si>
  <si>
    <t>1BTKT1KGA00000-2</t>
  </si>
  <si>
    <t>1BVAD1EPK00017</t>
  </si>
  <si>
    <t>1BTVK1TEG00017</t>
  </si>
  <si>
    <t>1BALT1MAV00017</t>
  </si>
  <si>
    <t>1BTKT1AAE00009</t>
  </si>
  <si>
    <t>2BSZT1MAF00000-2</t>
  </si>
  <si>
    <t>1BVAD1OKO00017</t>
  </si>
  <si>
    <t>1BTEE1TAE00017</t>
  </si>
  <si>
    <t>1BVAD1VEG00017</t>
  </si>
  <si>
    <t>1BVAD1ETO00017</t>
  </si>
  <si>
    <t>1BNNT3GOI00000-3</t>
  </si>
  <si>
    <t>1BBIO1TEK00017</t>
  </si>
  <si>
    <t>1BTVK1LAB10017</t>
  </si>
  <si>
    <t>1BTVK1LAB20017</t>
  </si>
  <si>
    <t>1BVAD1ORN00017</t>
  </si>
  <si>
    <t>1BTVK1HER00017</t>
  </si>
  <si>
    <t>1BTVK1ALL00017</t>
  </si>
  <si>
    <t>1BALL1ALA00017</t>
  </si>
  <si>
    <t>1BALL1OSH00017</t>
  </si>
  <si>
    <t>1BTVK1OKO00017</t>
  </si>
  <si>
    <t>1BTVK1TEV00017</t>
  </si>
  <si>
    <t>1BAQU1HAL00017</t>
  </si>
  <si>
    <t>1BAGR1EAI00017</t>
  </si>
  <si>
    <t>1BVAD1VAA00017</t>
  </si>
  <si>
    <t>1BVAD1KUT10017</t>
  </si>
  <si>
    <t>1BVAD1KUT20017</t>
  </si>
  <si>
    <t>1BINF1AIN00017</t>
  </si>
  <si>
    <t>1BTVK1JOG00017</t>
  </si>
  <si>
    <t>1BTVK1TJO10017</t>
  </si>
  <si>
    <t>1BTVK1TJO20017</t>
  </si>
  <si>
    <t>3bpkg1gis00003-2</t>
  </si>
  <si>
    <t>1BAGR1UZE00017</t>
  </si>
  <si>
    <t>0BSCS1TE100000-2</t>
  </si>
  <si>
    <t>0BSCS1TE200000-2</t>
  </si>
  <si>
    <t>0BICS1SNE00017</t>
  </si>
  <si>
    <t>1BIDE1SZN10017</t>
  </si>
  <si>
    <t>1BIDE1SZN20017</t>
  </si>
  <si>
    <t>0BICS1ASZ00000-2</t>
  </si>
  <si>
    <t>1BTKT1ASZ00000</t>
  </si>
  <si>
    <t>1BTKT1NSZ00000</t>
  </si>
  <si>
    <t>1BAGR1SZD10017</t>
  </si>
  <si>
    <t>1BAGR1SZD20017</t>
  </si>
  <si>
    <t>1BAGR1SZD30017</t>
  </si>
  <si>
    <t>1BAGR1SZD40017</t>
  </si>
  <si>
    <t>1BAGR1SZD50017</t>
  </si>
  <si>
    <t>1TVK3RAO00017</t>
  </si>
  <si>
    <t>1BTVK3ALN00017</t>
  </si>
  <si>
    <t>1BTKT3ASZ00000</t>
  </si>
  <si>
    <t>1BTVK3HAL00017</t>
  </si>
  <si>
    <t>1BTER1ASV00017</t>
  </si>
  <si>
    <t>1BIDE3SZI30017</t>
  </si>
  <si>
    <t>1BIDE3SZI40017</t>
  </si>
  <si>
    <t>1BNOV3ALK00017</t>
  </si>
  <si>
    <t>1BAQU3HOR00017</t>
  </si>
  <si>
    <t>1BSZT3CSE10017</t>
  </si>
  <si>
    <t>1BSZT3CSE20017</t>
  </si>
  <si>
    <t>1BTKT1TGN10017</t>
  </si>
  <si>
    <t>1BTKT1TGN20017</t>
  </si>
  <si>
    <t>1BTKT1TGN30017</t>
  </si>
  <si>
    <t>1BTKT1TGN40017</t>
  </si>
  <si>
    <t>1BTVK1OSZ00017</t>
  </si>
  <si>
    <t>1BNTN1NTA00017</t>
  </si>
  <si>
    <t>1BTTT1MAL00017</t>
  </si>
  <si>
    <t>1BTEF3VIG00017</t>
  </si>
  <si>
    <t>1BAQU1HIB00017</t>
  </si>
  <si>
    <t>1BATT1OKO00017</t>
  </si>
  <si>
    <t>1BATT1MEA00017</t>
  </si>
  <si>
    <t>1BVBE1TVA00017</t>
  </si>
  <si>
    <t>1BVET1NNE00000</t>
  </si>
  <si>
    <t>Biológia szintrehozó</t>
  </si>
  <si>
    <t>Chemistry Preliminary Course</t>
  </si>
  <si>
    <t>Biology Preliminary Course</t>
  </si>
  <si>
    <t>Ölbeiné Dr. Horvatovich Katalin</t>
  </si>
  <si>
    <t>Kémia szintrehozó</t>
  </si>
  <si>
    <t>Biológia szintrehozó**</t>
  </si>
  <si>
    <t>Szintrehozó (kritérium) tárgyak**: beszámolóval zárulnak, oktatásszervezés: minden évfolyam egyszerre, tömbösítve (3×3 óra bontásban) teljesíti; levelező munkarendben a ráépülő alapozó tárgyak csak a szintrehozó tárgyak után kerülhetnek az órarendbe; a  nappali munkarendben a ráépülő tárgyak párhuzamosan mehetnek a szintrehozókkal, de a hallgató addig nem vizsgázhat a ráépülő tárgyakból, ameddig a szintrehozó tárgyakból nem teljesítette a beszámolási kötelezettségét!</t>
  </si>
  <si>
    <t>Érvényes: 2018. szeptembertől</t>
  </si>
  <si>
    <t>Kémia szintrehozó**</t>
  </si>
  <si>
    <t>Vadbiológiai és Etológiai Intézeti Tanszék</t>
  </si>
  <si>
    <t>Biokémiai Intézeti Tanszék</t>
  </si>
  <si>
    <t>Élettani és Állathigiéniai Intézeti Tanszék</t>
  </si>
  <si>
    <t>Természetvédelmi és Környezetgazdálkodási Intézeti Tanszék</t>
  </si>
  <si>
    <t>Csete Sándor</t>
  </si>
  <si>
    <t>Aquakultúra és Halgazdálkodási Intézeti Tanszék</t>
  </si>
  <si>
    <t>Állattenyésztés-technológia és Menedzsment Intézeti Tanszék</t>
  </si>
  <si>
    <t>Természeti Erőforrások Intézeti Tanszék</t>
  </si>
  <si>
    <t>Növénytermesztési és Növényvédelmi Intézeti Tanszék</t>
  </si>
  <si>
    <t>Táplálkozástudományi és Termeléstechnológiai Intézeti Tanszék</t>
  </si>
  <si>
    <t>Dr. Lukács Aurél István</t>
  </si>
  <si>
    <t>Matematika és Informatika Intézeti Tanszék</t>
  </si>
  <si>
    <t>Tanszék: Természetvédelmi és Környezetgazdálkodási Intézeti Tanszék</t>
  </si>
  <si>
    <t>Képzési program (KPR) kódja: 1BNTM18</t>
  </si>
  <si>
    <t>1BBIO1KSZ00018</t>
  </si>
  <si>
    <t>1BEAT1BSZ00018</t>
  </si>
  <si>
    <t>1BNNT1TVT00018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</si>
</sst>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i/>
      <sz val="11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strike/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9">
    <xf numFmtId="0" fontId="0" fillId="0" borderId="0" xfId="0"/>
    <xf numFmtId="0" fontId="4" fillId="0" borderId="0" xfId="0" applyFont="1" applyAlignment="1">
      <alignment horizontal="center" vertical="center" shrinkToFit="1"/>
    </xf>
    <xf numFmtId="49" fontId="5" fillId="2" borderId="1" xfId="0" applyNumberFormat="1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left" vertical="center" wrapText="1"/>
    </xf>
    <xf numFmtId="1" fontId="5" fillId="4" borderId="1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4" borderId="36" xfId="0" applyFont="1" applyFill="1" applyBorder="1" applyAlignment="1">
      <alignment horizontal="center" vertical="center"/>
    </xf>
    <xf numFmtId="0" fontId="5" fillId="4" borderId="40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 wrapText="1"/>
    </xf>
    <xf numFmtId="0" fontId="9" fillId="4" borderId="0" xfId="0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6" borderId="0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center" vertical="center" wrapText="1"/>
    </xf>
    <xf numFmtId="0" fontId="1" fillId="4" borderId="4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1" fillId="4" borderId="0" xfId="0" applyFont="1" applyFill="1" applyAlignment="1">
      <alignment horizontal="left" vertical="center" wrapText="1"/>
    </xf>
    <xf numFmtId="0" fontId="1" fillId="4" borderId="0" xfId="0" applyFont="1" applyFill="1" applyAlignment="1">
      <alignment horizontal="left" vertical="center"/>
    </xf>
    <xf numFmtId="0" fontId="1" fillId="4" borderId="39" xfId="0" applyFont="1" applyFill="1" applyBorder="1" applyAlignment="1">
      <alignment horizontal="left" vertical="center"/>
    </xf>
    <xf numFmtId="0" fontId="1" fillId="4" borderId="29" xfId="0" applyFont="1" applyFill="1" applyBorder="1" applyAlignment="1">
      <alignment horizontal="left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30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vertical="center" wrapText="1"/>
    </xf>
    <xf numFmtId="0" fontId="1" fillId="4" borderId="27" xfId="0" applyFont="1" applyFill="1" applyBorder="1" applyAlignment="1">
      <alignment horizontal="center" vertical="center"/>
    </xf>
    <xf numFmtId="0" fontId="1" fillId="4" borderId="29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4" xfId="0" applyFont="1" applyFill="1" applyBorder="1" applyAlignment="1">
      <alignment horizontal="left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4" borderId="31" xfId="0" applyFont="1" applyFill="1" applyBorder="1" applyAlignment="1">
      <alignment horizontal="center" vertical="center"/>
    </xf>
    <xf numFmtId="0" fontId="1" fillId="4" borderId="32" xfId="0" applyFont="1" applyFill="1" applyBorder="1" applyAlignment="1">
      <alignment horizontal="center" vertical="center"/>
    </xf>
    <xf numFmtId="0" fontId="1" fillId="4" borderId="33" xfId="0" applyFont="1" applyFill="1" applyBorder="1" applyAlignment="1">
      <alignment horizontal="center" vertical="center"/>
    </xf>
    <xf numFmtId="0" fontId="1" fillId="4" borderId="34" xfId="0" applyFont="1" applyFill="1" applyBorder="1" applyAlignment="1">
      <alignment horizontal="center" vertical="center"/>
    </xf>
    <xf numFmtId="0" fontId="1" fillId="4" borderId="35" xfId="0" applyFont="1" applyFill="1" applyBorder="1" applyAlignment="1">
      <alignment horizontal="center" vertical="center"/>
    </xf>
    <xf numFmtId="0" fontId="1" fillId="4" borderId="40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46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25" xfId="0" applyFont="1" applyBorder="1" applyAlignment="1">
      <alignment horizontal="left" vertical="center" wrapText="1"/>
    </xf>
    <xf numFmtId="0" fontId="1" fillId="7" borderId="4" xfId="0" applyFont="1" applyFill="1" applyBorder="1" applyAlignment="1">
      <alignment horizontal="center" vertical="center"/>
    </xf>
    <xf numFmtId="0" fontId="1" fillId="4" borderId="50" xfId="0" applyFont="1" applyFill="1" applyBorder="1" applyAlignment="1">
      <alignment horizontal="center" vertical="center"/>
    </xf>
    <xf numFmtId="0" fontId="1" fillId="4" borderId="50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center" vertical="center"/>
    </xf>
    <xf numFmtId="0" fontId="1" fillId="4" borderId="37" xfId="0" applyFont="1" applyFill="1" applyBorder="1" applyAlignment="1">
      <alignment horizontal="left" vertical="center"/>
    </xf>
    <xf numFmtId="0" fontId="1" fillId="4" borderId="51" xfId="0" applyFont="1" applyFill="1" applyBorder="1" applyAlignment="1">
      <alignment horizontal="left" vertical="center" wrapText="1"/>
    </xf>
    <xf numFmtId="0" fontId="1" fillId="4" borderId="52" xfId="0" applyFont="1" applyFill="1" applyBorder="1" applyAlignment="1">
      <alignment horizontal="center" vertical="center"/>
    </xf>
    <xf numFmtId="0" fontId="1" fillId="4" borderId="51" xfId="0" applyFont="1" applyFill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5" fillId="4" borderId="36" xfId="0" applyFont="1" applyFill="1" applyBorder="1" applyAlignment="1">
      <alignment horizontal="left" vertical="center" wrapText="1"/>
    </xf>
    <xf numFmtId="0" fontId="1" fillId="0" borderId="47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1" fontId="1" fillId="0" borderId="2" xfId="0" applyNumberFormat="1" applyFont="1" applyBorder="1" applyAlignment="1">
      <alignment horizontal="center" vertical="center" shrinkToFit="1"/>
    </xf>
    <xf numFmtId="1" fontId="1" fillId="0" borderId="46" xfId="0" applyNumberFormat="1" applyFont="1" applyBorder="1" applyAlignment="1">
      <alignment horizontal="center" vertical="center" shrinkToFit="1"/>
    </xf>
    <xf numFmtId="1" fontId="1" fillId="0" borderId="3" xfId="0" applyNumberFormat="1" applyFont="1" applyBorder="1" applyAlignment="1">
      <alignment horizontal="center" vertical="center" shrinkToFit="1"/>
    </xf>
    <xf numFmtId="1" fontId="1" fillId="0" borderId="25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center" vertical="center" shrinkToFit="1"/>
    </xf>
    <xf numFmtId="0" fontId="1" fillId="0" borderId="0" xfId="0" applyFont="1" applyBorder="1" applyAlignment="1">
      <alignment horizontal="left" vertical="center" wrapText="1"/>
    </xf>
    <xf numFmtId="0" fontId="1" fillId="0" borderId="38" xfId="0" applyFont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2" fillId="9" borderId="0" xfId="0" applyFont="1" applyFill="1" applyAlignment="1">
      <alignment vertical="center"/>
    </xf>
    <xf numFmtId="0" fontId="1" fillId="0" borderId="9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vertical="center"/>
    </xf>
    <xf numFmtId="0" fontId="12" fillId="0" borderId="3" xfId="0" applyFont="1" applyFill="1" applyBorder="1" applyAlignment="1">
      <alignment vertical="center"/>
    </xf>
    <xf numFmtId="0" fontId="1" fillId="10" borderId="47" xfId="0" applyFont="1" applyFill="1" applyBorder="1" applyAlignment="1">
      <alignment horizontal="left"/>
    </xf>
    <xf numFmtId="0" fontId="1" fillId="10" borderId="4" xfId="0" applyFont="1" applyFill="1" applyBorder="1" applyAlignment="1">
      <alignment vertical="center" wrapText="1"/>
    </xf>
    <xf numFmtId="1" fontId="11" fillId="4" borderId="40" xfId="0" applyNumberFormat="1" applyFont="1" applyFill="1" applyBorder="1" applyAlignment="1">
      <alignment horizontal="center" vertical="center" shrinkToFit="1"/>
    </xf>
    <xf numFmtId="1" fontId="11" fillId="4" borderId="1" xfId="0" applyNumberFormat="1" applyFont="1" applyFill="1" applyBorder="1" applyAlignment="1">
      <alignment horizontal="center" vertical="center" shrinkToFit="1"/>
    </xf>
    <xf numFmtId="1" fontId="10" fillId="0" borderId="22" xfId="0" applyNumberFormat="1" applyFont="1" applyBorder="1" applyAlignment="1">
      <alignment horizontal="center" vertical="center" shrinkToFit="1"/>
    </xf>
    <xf numFmtId="1" fontId="10" fillId="0" borderId="47" xfId="0" applyNumberFormat="1" applyFont="1" applyBorder="1" applyAlignment="1">
      <alignment horizontal="center" vertical="center" shrinkToFit="1"/>
    </xf>
    <xf numFmtId="1" fontId="10" fillId="0" borderId="37" xfId="0" applyNumberFormat="1" applyFont="1" applyBorder="1" applyAlignment="1">
      <alignment horizontal="center" vertical="center" shrinkToFit="1"/>
    </xf>
    <xf numFmtId="1" fontId="10" fillId="0" borderId="48" xfId="0" applyNumberFormat="1" applyFont="1" applyBorder="1" applyAlignment="1">
      <alignment horizontal="center" vertical="center" shrinkToFit="1"/>
    </xf>
    <xf numFmtId="49" fontId="11" fillId="2" borderId="40" xfId="0" applyNumberFormat="1" applyFont="1" applyFill="1" applyBorder="1" applyAlignment="1">
      <alignment horizontal="center" vertical="center" shrinkToFit="1"/>
    </xf>
    <xf numFmtId="49" fontId="11" fillId="2" borderId="1" xfId="0" applyNumberFormat="1" applyFont="1" applyFill="1" applyBorder="1" applyAlignment="1">
      <alignment horizontal="center" vertical="center" shrinkToFit="1"/>
    </xf>
    <xf numFmtId="1" fontId="1" fillId="0" borderId="15" xfId="0" applyNumberFormat="1" applyFont="1" applyBorder="1" applyAlignment="1">
      <alignment horizontal="center" vertical="center" shrinkToFit="1"/>
    </xf>
    <xf numFmtId="1" fontId="1" fillId="0" borderId="49" xfId="0" applyNumberFormat="1" applyFont="1" applyBorder="1" applyAlignment="1">
      <alignment horizontal="center" vertical="center" shrinkToFit="1"/>
    </xf>
    <xf numFmtId="0" fontId="5" fillId="0" borderId="42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5" borderId="44" xfId="0" applyFont="1" applyFill="1" applyBorder="1" applyAlignment="1">
      <alignment horizontal="center" vertical="center"/>
    </xf>
    <xf numFmtId="0" fontId="5" fillId="5" borderId="38" xfId="0" applyFont="1" applyFill="1" applyBorder="1" applyAlignment="1">
      <alignment horizontal="center" vertical="center"/>
    </xf>
    <xf numFmtId="0" fontId="5" fillId="5" borderId="45" xfId="0" applyFont="1" applyFill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1" fillId="5" borderId="44" xfId="0" applyFont="1" applyFill="1" applyBorder="1" applyAlignment="1">
      <alignment horizontal="center" vertical="center"/>
    </xf>
    <xf numFmtId="0" fontId="1" fillId="5" borderId="38" xfId="0" applyFont="1" applyFill="1" applyBorder="1" applyAlignment="1">
      <alignment horizontal="center" vertical="center"/>
    </xf>
    <xf numFmtId="0" fontId="1" fillId="5" borderId="45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1" fillId="5" borderId="39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center" vertical="center"/>
    </xf>
    <xf numFmtId="0" fontId="1" fillId="5" borderId="27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5" borderId="40" xfId="0" applyFont="1" applyFill="1" applyBorder="1" applyAlignment="1">
      <alignment horizontal="center" vertical="center"/>
    </xf>
    <xf numFmtId="0" fontId="1" fillId="5" borderId="36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33"/>
  <sheetViews>
    <sheetView tabSelected="1" zoomScaleNormal="100" workbookViewId="0">
      <selection activeCell="A53" sqref="A53"/>
    </sheetView>
  </sheetViews>
  <sheetFormatPr defaultRowHeight="12.75" x14ac:dyDescent="0.2"/>
  <cols>
    <col min="1" max="1" width="17.85546875" style="33" bestFit="1" customWidth="1"/>
    <col min="2" max="2" width="17.85546875" style="33" customWidth="1"/>
    <col min="3" max="3" width="55.85546875" style="52" bestFit="1" customWidth="1"/>
    <col min="4" max="4" width="34" style="33" customWidth="1"/>
    <col min="5" max="6" width="6.140625" style="33" customWidth="1"/>
    <col min="7" max="7" width="9.42578125" style="33" customWidth="1"/>
    <col min="8" max="8" width="5.7109375" style="33" customWidth="1"/>
    <col min="9" max="9" width="4.42578125" style="33" customWidth="1"/>
    <col min="10" max="10" width="5" style="33" customWidth="1"/>
    <col min="11" max="11" width="9.42578125" style="33" customWidth="1"/>
    <col min="12" max="12" width="5.7109375" style="33" customWidth="1"/>
    <col min="13" max="13" width="4.42578125" style="33" customWidth="1"/>
    <col min="14" max="14" width="4.28515625" style="33" customWidth="1"/>
    <col min="15" max="15" width="9.42578125" style="33" customWidth="1"/>
    <col min="16" max="16" width="5.7109375" style="33" customWidth="1"/>
    <col min="17" max="18" width="4.140625" style="33" customWidth="1"/>
    <col min="19" max="19" width="9.42578125" style="33" customWidth="1"/>
    <col min="20" max="20" width="5.7109375" style="33" customWidth="1"/>
    <col min="21" max="21" width="4.140625" style="33" customWidth="1"/>
    <col min="22" max="22" width="4.28515625" style="33" customWidth="1"/>
    <col min="23" max="23" width="9.42578125" style="33" customWidth="1"/>
    <col min="24" max="24" width="5.7109375" style="33" customWidth="1"/>
    <col min="25" max="25" width="4.42578125" style="33" customWidth="1"/>
    <col min="26" max="26" width="4.5703125" style="33" customWidth="1"/>
    <col min="27" max="27" width="9.42578125" style="33" customWidth="1"/>
    <col min="28" max="28" width="5.7109375" style="33" customWidth="1"/>
    <col min="29" max="29" width="4.85546875" style="33" customWidth="1"/>
    <col min="30" max="30" width="5" style="33" customWidth="1"/>
    <col min="31" max="31" width="9.28515625" style="33" customWidth="1"/>
    <col min="32" max="32" width="5.5703125" style="33" customWidth="1"/>
    <col min="33" max="33" width="52.5703125" style="25" customWidth="1"/>
    <col min="34" max="34" width="27" style="33" customWidth="1"/>
    <col min="35" max="35" width="12.42578125" style="16" hidden="1" customWidth="1"/>
    <col min="36" max="36" width="23.140625" style="16" customWidth="1"/>
    <col min="37" max="16384" width="9.140625" style="33"/>
  </cols>
  <sheetData>
    <row r="1" spans="1:36" s="8" customFormat="1" ht="18" x14ac:dyDescent="0.2">
      <c r="A1" s="166" t="s">
        <v>178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166"/>
      <c r="AE1" s="166"/>
      <c r="AF1" s="166"/>
      <c r="AG1" s="166"/>
      <c r="AH1" s="166"/>
      <c r="AI1" s="16"/>
      <c r="AJ1" s="16"/>
    </row>
    <row r="2" spans="1:36" s="8" customFormat="1" ht="18" x14ac:dyDescent="0.2">
      <c r="A2" s="166" t="s">
        <v>176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"/>
      <c r="AJ2" s="16"/>
    </row>
    <row r="3" spans="1:36" s="8" customFormat="1" ht="18" x14ac:dyDescent="0.2">
      <c r="A3" s="111"/>
      <c r="B3" s="111"/>
      <c r="C3" s="111"/>
      <c r="D3" s="111"/>
      <c r="E3" s="111"/>
      <c r="F3" s="111"/>
      <c r="G3" s="166" t="s">
        <v>368</v>
      </c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6"/>
      <c r="AJ3" s="16"/>
    </row>
    <row r="4" spans="1:36" s="8" customFormat="1" ht="15.75" x14ac:dyDescent="0.2">
      <c r="A4" s="167" t="s">
        <v>369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167"/>
      <c r="AC4" s="167"/>
      <c r="AD4" s="167"/>
      <c r="AE4" s="167"/>
      <c r="AF4" s="167"/>
      <c r="AG4" s="167"/>
      <c r="AH4" s="167"/>
      <c r="AI4" s="16"/>
      <c r="AJ4" s="16"/>
    </row>
    <row r="5" spans="1:36" s="8" customFormat="1" ht="15.75" x14ac:dyDescent="0.2">
      <c r="A5" s="167" t="s">
        <v>177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7"/>
      <c r="AB5" s="167"/>
      <c r="AC5" s="167"/>
      <c r="AD5" s="167"/>
      <c r="AE5" s="167"/>
      <c r="AF5" s="167"/>
      <c r="AG5" s="167"/>
      <c r="AH5" s="167"/>
      <c r="AI5" s="16"/>
      <c r="AJ5" s="16"/>
    </row>
    <row r="6" spans="1:36" s="8" customFormat="1" ht="15" x14ac:dyDescent="0.2">
      <c r="A6" s="168" t="s">
        <v>354</v>
      </c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8"/>
      <c r="AH6" s="168"/>
      <c r="AI6" s="16"/>
      <c r="AJ6" s="16"/>
    </row>
    <row r="7" spans="1:36" s="8" customFormat="1" ht="15" thickBot="1" x14ac:dyDescent="0.25">
      <c r="A7" s="103"/>
      <c r="B7" s="103"/>
      <c r="C7" s="3"/>
      <c r="D7" s="1"/>
      <c r="E7" s="103"/>
      <c r="F7" s="103"/>
      <c r="G7" s="103"/>
      <c r="H7" s="103"/>
      <c r="I7" s="103"/>
      <c r="J7" s="174" t="s">
        <v>148</v>
      </c>
      <c r="K7" s="174"/>
      <c r="L7" s="174"/>
      <c r="M7" s="174"/>
      <c r="N7" s="174"/>
      <c r="O7" s="174"/>
      <c r="P7" s="174"/>
      <c r="Q7" s="174"/>
      <c r="R7" s="174"/>
      <c r="S7" s="174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I7" s="16"/>
      <c r="AJ7" s="16"/>
    </row>
    <row r="8" spans="1:36" s="8" customFormat="1" ht="15.75" thickBot="1" x14ac:dyDescent="0.25">
      <c r="A8" s="103"/>
      <c r="B8" s="103"/>
      <c r="C8" s="4" t="s">
        <v>0</v>
      </c>
      <c r="D8" s="2" t="s">
        <v>164</v>
      </c>
      <c r="E8" s="137" t="s">
        <v>174</v>
      </c>
      <c r="F8" s="138"/>
      <c r="G8" s="86"/>
      <c r="H8" s="86"/>
      <c r="I8" s="106"/>
      <c r="J8" s="112"/>
      <c r="K8" s="106"/>
      <c r="L8" s="175"/>
      <c r="M8" s="175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I8" s="16"/>
      <c r="AJ8" s="16"/>
    </row>
    <row r="9" spans="1:36" s="8" customFormat="1" ht="14.25" x14ac:dyDescent="0.2">
      <c r="A9" s="103"/>
      <c r="B9" s="103"/>
      <c r="C9" s="88" t="s">
        <v>1</v>
      </c>
      <c r="D9" s="113"/>
      <c r="E9" s="139"/>
      <c r="F9" s="140"/>
      <c r="G9" s="106"/>
      <c r="H9" s="106"/>
      <c r="I9" s="106"/>
      <c r="J9" s="106"/>
      <c r="K9" s="106"/>
      <c r="L9" s="175"/>
      <c r="M9" s="175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I9" s="16"/>
      <c r="AJ9" s="16"/>
    </row>
    <row r="10" spans="1:36" s="8" customFormat="1" ht="14.25" x14ac:dyDescent="0.2">
      <c r="A10" s="103"/>
      <c r="B10" s="103"/>
      <c r="C10" s="87" t="s">
        <v>165</v>
      </c>
      <c r="D10" s="114">
        <v>57</v>
      </c>
      <c r="E10" s="133" t="s">
        <v>170</v>
      </c>
      <c r="F10" s="134"/>
      <c r="G10" s="106"/>
      <c r="H10" s="106"/>
      <c r="I10" s="106"/>
      <c r="J10" s="106"/>
      <c r="K10" s="106"/>
      <c r="L10" s="106"/>
      <c r="M10" s="106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I10" s="16"/>
      <c r="AJ10" s="16"/>
    </row>
    <row r="11" spans="1:36" s="8" customFormat="1" ht="14.25" x14ac:dyDescent="0.2">
      <c r="A11" s="103"/>
      <c r="B11" s="103"/>
      <c r="C11" s="87" t="s">
        <v>166</v>
      </c>
      <c r="D11" s="114">
        <v>47</v>
      </c>
      <c r="E11" s="133" t="s">
        <v>170</v>
      </c>
      <c r="F11" s="134"/>
      <c r="G11" s="106"/>
      <c r="H11" s="106"/>
      <c r="I11" s="106"/>
      <c r="J11" s="106"/>
      <c r="K11" s="106"/>
      <c r="L11" s="106"/>
      <c r="M11" s="106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I11" s="16"/>
      <c r="AJ11" s="16"/>
    </row>
    <row r="12" spans="1:36" s="8" customFormat="1" ht="25.5" x14ac:dyDescent="0.2">
      <c r="A12" s="103"/>
      <c r="B12" s="103"/>
      <c r="C12" s="87" t="s">
        <v>167</v>
      </c>
      <c r="D12" s="114">
        <v>30</v>
      </c>
      <c r="E12" s="133" t="s">
        <v>171</v>
      </c>
      <c r="F12" s="134"/>
      <c r="G12" s="106"/>
      <c r="H12" s="106"/>
      <c r="I12" s="106"/>
      <c r="J12" s="106"/>
      <c r="K12" s="106"/>
      <c r="L12" s="106"/>
      <c r="M12" s="106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I12" s="16"/>
      <c r="AJ12" s="16"/>
    </row>
    <row r="13" spans="1:36" s="8" customFormat="1" ht="14.25" x14ac:dyDescent="0.2">
      <c r="A13" s="103"/>
      <c r="B13" s="103"/>
      <c r="C13" s="87" t="s">
        <v>168</v>
      </c>
      <c r="D13" s="114">
        <v>8</v>
      </c>
      <c r="E13" s="133">
        <v>8</v>
      </c>
      <c r="F13" s="134"/>
      <c r="G13" s="106"/>
      <c r="H13" s="106"/>
      <c r="I13" s="106"/>
      <c r="J13" s="106"/>
      <c r="K13" s="106"/>
      <c r="L13" s="106"/>
      <c r="M13" s="106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I13" s="16"/>
      <c r="AJ13" s="16"/>
    </row>
    <row r="14" spans="1:36" s="8" customFormat="1" ht="25.5" x14ac:dyDescent="0.2">
      <c r="A14" s="103"/>
      <c r="B14" s="103"/>
      <c r="C14" s="87" t="s">
        <v>169</v>
      </c>
      <c r="D14" s="114">
        <v>13</v>
      </c>
      <c r="E14" s="133">
        <v>13</v>
      </c>
      <c r="F14" s="134"/>
      <c r="G14" s="106"/>
      <c r="H14" s="106"/>
      <c r="I14" s="106"/>
      <c r="J14" s="106"/>
      <c r="K14" s="106"/>
      <c r="L14" s="106"/>
      <c r="M14" s="106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I14" s="16"/>
      <c r="AJ14" s="16"/>
    </row>
    <row r="15" spans="1:36" s="8" customFormat="1" ht="14.25" x14ac:dyDescent="0.2">
      <c r="A15" s="103"/>
      <c r="B15" s="103"/>
      <c r="C15" s="89" t="s">
        <v>63</v>
      </c>
      <c r="D15" s="115">
        <v>10</v>
      </c>
      <c r="E15" s="133" t="s">
        <v>172</v>
      </c>
      <c r="F15" s="134"/>
      <c r="G15" s="106"/>
      <c r="H15" s="106"/>
      <c r="I15" s="106"/>
      <c r="J15" s="106"/>
      <c r="K15" s="7"/>
      <c r="L15" s="7"/>
      <c r="M15" s="7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I15" s="16"/>
      <c r="AJ15" s="16"/>
    </row>
    <row r="16" spans="1:36" s="8" customFormat="1" ht="15" x14ac:dyDescent="0.2">
      <c r="A16" s="103"/>
      <c r="B16" s="103"/>
      <c r="C16" s="90" t="s">
        <v>112</v>
      </c>
      <c r="D16" s="116">
        <v>15</v>
      </c>
      <c r="E16" s="133">
        <v>15</v>
      </c>
      <c r="F16" s="134"/>
      <c r="G16" s="86"/>
      <c r="H16" s="86"/>
      <c r="I16" s="106"/>
      <c r="J16" s="106"/>
      <c r="K16" s="7"/>
      <c r="L16" s="7"/>
      <c r="M16" s="7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I16" s="16"/>
      <c r="AJ16" s="16"/>
    </row>
    <row r="17" spans="1:36" s="8" customFormat="1" ht="15" thickBot="1" x14ac:dyDescent="0.25">
      <c r="A17" s="103"/>
      <c r="B17" s="103"/>
      <c r="C17" s="89" t="s">
        <v>61</v>
      </c>
      <c r="D17" s="115">
        <v>30</v>
      </c>
      <c r="E17" s="135" t="s">
        <v>173</v>
      </c>
      <c r="F17" s="136"/>
      <c r="G17" s="106"/>
      <c r="H17" s="106"/>
      <c r="I17" s="7"/>
      <c r="J17" s="7"/>
      <c r="K17" s="7"/>
      <c r="L17" s="7"/>
      <c r="M17" s="7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I17" s="16"/>
      <c r="AJ17" s="16"/>
    </row>
    <row r="18" spans="1:36" s="8" customFormat="1" ht="13.5" thickBot="1" x14ac:dyDescent="0.25">
      <c r="C18" s="5" t="s">
        <v>86</v>
      </c>
      <c r="D18" s="6">
        <f>SUM(D9:D17)</f>
        <v>210</v>
      </c>
      <c r="E18" s="131">
        <v>210</v>
      </c>
      <c r="F18" s="132"/>
      <c r="G18" s="25"/>
      <c r="H18" s="25"/>
      <c r="AC18" s="16"/>
      <c r="AI18" s="16"/>
      <c r="AJ18" s="16"/>
    </row>
    <row r="19" spans="1:36" s="8" customFormat="1" x14ac:dyDescent="0.2">
      <c r="C19" s="117"/>
      <c r="D19" s="118"/>
      <c r="E19" s="24"/>
      <c r="AC19" s="16"/>
      <c r="AI19" s="16"/>
      <c r="AJ19" s="16"/>
    </row>
    <row r="20" spans="1:36" ht="13.5" thickBot="1" x14ac:dyDescent="0.25"/>
    <row r="21" spans="1:36" x14ac:dyDescent="0.2">
      <c r="A21" s="147" t="s">
        <v>87</v>
      </c>
      <c r="B21" s="107"/>
      <c r="C21" s="141" t="s">
        <v>88</v>
      </c>
      <c r="D21" s="144" t="s">
        <v>89</v>
      </c>
      <c r="E21" s="147" t="s">
        <v>2</v>
      </c>
      <c r="F21" s="144"/>
      <c r="G21" s="144"/>
      <c r="H21" s="148"/>
      <c r="I21" s="144" t="s">
        <v>3</v>
      </c>
      <c r="J21" s="144"/>
      <c r="K21" s="144"/>
      <c r="L21" s="144"/>
      <c r="M21" s="147" t="s">
        <v>4</v>
      </c>
      <c r="N21" s="144"/>
      <c r="O21" s="144"/>
      <c r="P21" s="148"/>
      <c r="Q21" s="144" t="s">
        <v>5</v>
      </c>
      <c r="R21" s="144"/>
      <c r="S21" s="144"/>
      <c r="T21" s="144"/>
      <c r="U21" s="147" t="s">
        <v>6</v>
      </c>
      <c r="V21" s="144"/>
      <c r="W21" s="144"/>
      <c r="X21" s="148"/>
      <c r="Y21" s="144" t="s">
        <v>7</v>
      </c>
      <c r="Z21" s="144"/>
      <c r="AA21" s="144"/>
      <c r="AB21" s="144"/>
      <c r="AC21" s="147" t="s">
        <v>8</v>
      </c>
      <c r="AD21" s="144"/>
      <c r="AE21" s="144"/>
      <c r="AF21" s="148"/>
      <c r="AG21" s="144" t="s">
        <v>9</v>
      </c>
      <c r="AH21" s="152" t="s">
        <v>98</v>
      </c>
      <c r="AI21" s="169"/>
      <c r="AJ21" s="169"/>
    </row>
    <row r="22" spans="1:36" x14ac:dyDescent="0.2">
      <c r="A22" s="161"/>
      <c r="B22" s="108"/>
      <c r="C22" s="142"/>
      <c r="D22" s="145"/>
      <c r="E22" s="161" t="s">
        <v>10</v>
      </c>
      <c r="F22" s="145"/>
      <c r="G22" s="104" t="s">
        <v>11</v>
      </c>
      <c r="H22" s="10" t="s">
        <v>12</v>
      </c>
      <c r="I22" s="145" t="s">
        <v>10</v>
      </c>
      <c r="J22" s="145"/>
      <c r="K22" s="104" t="s">
        <v>11</v>
      </c>
      <c r="L22" s="104" t="s">
        <v>12</v>
      </c>
      <c r="M22" s="161" t="s">
        <v>10</v>
      </c>
      <c r="N22" s="145"/>
      <c r="O22" s="104" t="s">
        <v>11</v>
      </c>
      <c r="P22" s="10" t="s">
        <v>12</v>
      </c>
      <c r="Q22" s="145" t="s">
        <v>10</v>
      </c>
      <c r="R22" s="145"/>
      <c r="S22" s="104" t="s">
        <v>11</v>
      </c>
      <c r="T22" s="104" t="s">
        <v>12</v>
      </c>
      <c r="U22" s="161" t="s">
        <v>10</v>
      </c>
      <c r="V22" s="145"/>
      <c r="W22" s="104" t="s">
        <v>11</v>
      </c>
      <c r="X22" s="10" t="s">
        <v>12</v>
      </c>
      <c r="Y22" s="145" t="s">
        <v>10</v>
      </c>
      <c r="Z22" s="145"/>
      <c r="AA22" s="104" t="s">
        <v>11</v>
      </c>
      <c r="AB22" s="104" t="s">
        <v>12</v>
      </c>
      <c r="AC22" s="161" t="s">
        <v>10</v>
      </c>
      <c r="AD22" s="145"/>
      <c r="AE22" s="104" t="s">
        <v>11</v>
      </c>
      <c r="AF22" s="10" t="s">
        <v>12</v>
      </c>
      <c r="AG22" s="145"/>
      <c r="AH22" s="153"/>
      <c r="AI22" s="169"/>
      <c r="AJ22" s="169"/>
    </row>
    <row r="23" spans="1:36" ht="13.5" thickBot="1" x14ac:dyDescent="0.25">
      <c r="A23" s="162"/>
      <c r="B23" s="109"/>
      <c r="C23" s="143"/>
      <c r="D23" s="146"/>
      <c r="E23" s="109" t="s">
        <v>13</v>
      </c>
      <c r="F23" s="105" t="s">
        <v>14</v>
      </c>
      <c r="G23" s="105"/>
      <c r="H23" s="11"/>
      <c r="I23" s="105" t="s">
        <v>13</v>
      </c>
      <c r="J23" s="105" t="s">
        <v>14</v>
      </c>
      <c r="K23" s="105"/>
      <c r="L23" s="105"/>
      <c r="M23" s="109" t="s">
        <v>13</v>
      </c>
      <c r="N23" s="105" t="s">
        <v>14</v>
      </c>
      <c r="O23" s="105"/>
      <c r="P23" s="11"/>
      <c r="Q23" s="105" t="s">
        <v>13</v>
      </c>
      <c r="R23" s="105" t="s">
        <v>14</v>
      </c>
      <c r="S23" s="105"/>
      <c r="T23" s="105"/>
      <c r="U23" s="109" t="s">
        <v>13</v>
      </c>
      <c r="V23" s="105" t="s">
        <v>14</v>
      </c>
      <c r="W23" s="105"/>
      <c r="X23" s="11"/>
      <c r="Y23" s="105" t="s">
        <v>13</v>
      </c>
      <c r="Z23" s="105" t="s">
        <v>14</v>
      </c>
      <c r="AA23" s="105"/>
      <c r="AB23" s="105"/>
      <c r="AC23" s="109" t="s">
        <v>13</v>
      </c>
      <c r="AD23" s="105" t="s">
        <v>14</v>
      </c>
      <c r="AE23" s="105"/>
      <c r="AF23" s="11"/>
      <c r="AG23" s="146"/>
      <c r="AH23" s="154"/>
      <c r="AI23" s="169"/>
      <c r="AJ23" s="169"/>
    </row>
    <row r="24" spans="1:36" s="12" customFormat="1" ht="16.5" thickBot="1" x14ac:dyDescent="0.25">
      <c r="A24" s="158" t="s">
        <v>90</v>
      </c>
      <c r="B24" s="159"/>
      <c r="C24" s="159"/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159"/>
      <c r="AG24" s="159"/>
      <c r="AH24" s="160"/>
      <c r="AI24" s="17"/>
      <c r="AJ24" s="17"/>
    </row>
    <row r="25" spans="1:36" x14ac:dyDescent="0.2">
      <c r="A25" s="155" t="s">
        <v>123</v>
      </c>
      <c r="B25" s="156"/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156"/>
      <c r="AB25" s="156"/>
      <c r="AC25" s="156"/>
      <c r="AD25" s="156"/>
      <c r="AE25" s="156"/>
      <c r="AF25" s="156"/>
      <c r="AG25" s="156"/>
      <c r="AH25" s="157"/>
      <c r="AI25" s="110"/>
      <c r="AJ25" s="110"/>
    </row>
    <row r="26" spans="1:36" ht="26.25" thickBot="1" x14ac:dyDescent="0.25">
      <c r="A26" s="28" t="s">
        <v>345</v>
      </c>
      <c r="B26" s="29" t="s">
        <v>180</v>
      </c>
      <c r="C26" s="26" t="s">
        <v>24</v>
      </c>
      <c r="D26" s="31" t="s">
        <v>149</v>
      </c>
      <c r="E26" s="27"/>
      <c r="F26" s="27"/>
      <c r="G26" s="27"/>
      <c r="H26" s="27"/>
      <c r="I26" s="9">
        <v>2</v>
      </c>
      <c r="J26" s="9">
        <v>1</v>
      </c>
      <c r="K26" s="9" t="s">
        <v>15</v>
      </c>
      <c r="L26" s="9">
        <v>3</v>
      </c>
      <c r="M26" s="27"/>
      <c r="N26" s="27"/>
      <c r="O26" s="27"/>
      <c r="P26" s="27"/>
      <c r="Q26" s="9"/>
      <c r="R26" s="9"/>
      <c r="S26" s="9"/>
      <c r="T26" s="9"/>
      <c r="U26" s="27"/>
      <c r="V26" s="27"/>
      <c r="W26" s="27"/>
      <c r="X26" s="27"/>
      <c r="Y26" s="9"/>
      <c r="Z26" s="9"/>
      <c r="AA26" s="9"/>
      <c r="AB26" s="9"/>
      <c r="AC26" s="27"/>
      <c r="AD26" s="27"/>
      <c r="AE26" s="27"/>
      <c r="AF26" s="27"/>
      <c r="AG26" s="29" t="s">
        <v>356</v>
      </c>
      <c r="AH26" s="29" t="s">
        <v>52</v>
      </c>
      <c r="AI26" s="110"/>
      <c r="AJ26" s="110"/>
    </row>
    <row r="27" spans="1:36" x14ac:dyDescent="0.2">
      <c r="A27" s="127" t="s">
        <v>370</v>
      </c>
      <c r="B27" s="129" t="s">
        <v>348</v>
      </c>
      <c r="C27" s="130" t="s">
        <v>355</v>
      </c>
      <c r="D27" s="31"/>
      <c r="E27" s="27">
        <v>0</v>
      </c>
      <c r="F27" s="27">
        <v>1</v>
      </c>
      <c r="G27" s="27" t="s">
        <v>142</v>
      </c>
      <c r="H27" s="27">
        <v>0</v>
      </c>
      <c r="I27" s="9"/>
      <c r="J27" s="9"/>
      <c r="K27" s="9"/>
      <c r="L27" s="9"/>
      <c r="M27" s="27"/>
      <c r="N27" s="27"/>
      <c r="O27" s="27"/>
      <c r="P27" s="27"/>
      <c r="Q27" s="9"/>
      <c r="R27" s="9"/>
      <c r="S27" s="9"/>
      <c r="T27" s="9"/>
      <c r="U27" s="27"/>
      <c r="V27" s="27"/>
      <c r="W27" s="27"/>
      <c r="X27" s="27"/>
      <c r="Y27" s="9"/>
      <c r="Z27" s="9"/>
      <c r="AA27" s="9"/>
      <c r="AB27" s="9"/>
      <c r="AC27" s="27"/>
      <c r="AD27" s="27"/>
      <c r="AE27" s="27"/>
      <c r="AF27" s="27"/>
      <c r="AG27" s="29" t="s">
        <v>357</v>
      </c>
      <c r="AH27" s="29" t="s">
        <v>103</v>
      </c>
      <c r="AI27" s="124"/>
      <c r="AJ27" s="124"/>
    </row>
    <row r="28" spans="1:36" x14ac:dyDescent="0.2">
      <c r="A28" s="128" t="s">
        <v>371</v>
      </c>
      <c r="B28" s="129" t="s">
        <v>349</v>
      </c>
      <c r="C28" s="130" t="s">
        <v>352</v>
      </c>
      <c r="D28" s="31"/>
      <c r="E28" s="27">
        <v>0</v>
      </c>
      <c r="F28" s="27">
        <v>1</v>
      </c>
      <c r="G28" s="27" t="s">
        <v>142</v>
      </c>
      <c r="H28" s="27">
        <v>0</v>
      </c>
      <c r="I28" s="9"/>
      <c r="J28" s="9"/>
      <c r="K28" s="9"/>
      <c r="L28" s="9"/>
      <c r="M28" s="27"/>
      <c r="N28" s="27"/>
      <c r="O28" s="27"/>
      <c r="P28" s="27"/>
      <c r="Q28" s="9"/>
      <c r="R28" s="9"/>
      <c r="S28" s="9"/>
      <c r="T28" s="9"/>
      <c r="U28" s="27"/>
      <c r="V28" s="27"/>
      <c r="W28" s="27"/>
      <c r="X28" s="27"/>
      <c r="Y28" s="9"/>
      <c r="Z28" s="9"/>
      <c r="AA28" s="9"/>
      <c r="AB28" s="9"/>
      <c r="AC28" s="27"/>
      <c r="AD28" s="27"/>
      <c r="AE28" s="27"/>
      <c r="AF28" s="27"/>
      <c r="AG28" s="29" t="s">
        <v>358</v>
      </c>
      <c r="AH28" s="29" t="s">
        <v>350</v>
      </c>
      <c r="AI28" s="124"/>
      <c r="AJ28" s="124"/>
    </row>
    <row r="29" spans="1:36" x14ac:dyDescent="0.2">
      <c r="A29" s="28" t="s">
        <v>267</v>
      </c>
      <c r="B29" s="29" t="s">
        <v>181</v>
      </c>
      <c r="C29" s="22" t="s">
        <v>34</v>
      </c>
      <c r="D29" s="35" t="s">
        <v>347</v>
      </c>
      <c r="E29" s="27"/>
      <c r="F29" s="27"/>
      <c r="G29" s="27"/>
      <c r="H29" s="27"/>
      <c r="I29" s="20">
        <v>2</v>
      </c>
      <c r="J29" s="9">
        <v>2</v>
      </c>
      <c r="K29" s="9" t="s">
        <v>15</v>
      </c>
      <c r="L29" s="9">
        <v>3</v>
      </c>
      <c r="M29" s="27"/>
      <c r="N29" s="27"/>
      <c r="O29" s="27"/>
      <c r="P29" s="27"/>
      <c r="Q29" s="9"/>
      <c r="R29" s="9"/>
      <c r="S29" s="9"/>
      <c r="T29" s="9"/>
      <c r="U29" s="27"/>
      <c r="V29" s="27"/>
      <c r="W29" s="27"/>
      <c r="X29" s="27"/>
      <c r="Y29" s="9"/>
      <c r="Z29" s="9"/>
      <c r="AA29" s="9"/>
      <c r="AB29" s="9"/>
      <c r="AC29" s="27"/>
      <c r="AD29" s="27"/>
      <c r="AE29" s="27"/>
      <c r="AF29" s="27"/>
      <c r="AG29" s="29" t="s">
        <v>359</v>
      </c>
      <c r="AH29" s="29" t="s">
        <v>56</v>
      </c>
      <c r="AI29" s="110"/>
      <c r="AJ29" s="110"/>
    </row>
    <row r="30" spans="1:36" ht="38.25" x14ac:dyDescent="0.2">
      <c r="A30" s="28" t="s">
        <v>268</v>
      </c>
      <c r="B30" s="29" t="s">
        <v>182</v>
      </c>
      <c r="C30" s="22" t="s">
        <v>67</v>
      </c>
      <c r="D30" s="35" t="s">
        <v>150</v>
      </c>
      <c r="E30" s="27"/>
      <c r="F30" s="27"/>
      <c r="G30" s="27"/>
      <c r="H30" s="27"/>
      <c r="I30" s="9">
        <v>2</v>
      </c>
      <c r="J30" s="9">
        <v>2</v>
      </c>
      <c r="K30" s="9" t="s">
        <v>15</v>
      </c>
      <c r="L30" s="9">
        <v>4</v>
      </c>
      <c r="M30" s="27"/>
      <c r="N30" s="27"/>
      <c r="O30" s="27"/>
      <c r="P30" s="27"/>
      <c r="Q30" s="9"/>
      <c r="R30" s="9"/>
      <c r="S30" s="9"/>
      <c r="T30" s="9"/>
      <c r="U30" s="27"/>
      <c r="V30" s="27"/>
      <c r="W30" s="27"/>
      <c r="X30" s="27"/>
      <c r="Y30" s="9"/>
      <c r="Z30" s="9"/>
      <c r="AA30" s="9"/>
      <c r="AB30" s="9"/>
      <c r="AC30" s="27"/>
      <c r="AD30" s="27"/>
      <c r="AE30" s="27"/>
      <c r="AF30" s="27"/>
      <c r="AG30" s="29" t="s">
        <v>359</v>
      </c>
      <c r="AH30" s="29" t="s">
        <v>360</v>
      </c>
      <c r="AI30" s="110"/>
      <c r="AJ30" s="110"/>
    </row>
    <row r="31" spans="1:36" x14ac:dyDescent="0.2">
      <c r="A31" s="28" t="s">
        <v>269</v>
      </c>
      <c r="B31" s="29" t="s">
        <v>183</v>
      </c>
      <c r="C31" s="22" t="s">
        <v>68</v>
      </c>
      <c r="D31" s="35" t="s">
        <v>151</v>
      </c>
      <c r="E31" s="27"/>
      <c r="F31" s="27"/>
      <c r="G31" s="27"/>
      <c r="H31" s="27"/>
      <c r="I31" s="9"/>
      <c r="J31" s="9"/>
      <c r="K31" s="9"/>
      <c r="L31" s="9"/>
      <c r="M31" s="27">
        <v>2</v>
      </c>
      <c r="N31" s="27">
        <v>2</v>
      </c>
      <c r="O31" s="27" t="s">
        <v>16</v>
      </c>
      <c r="P31" s="27">
        <v>4</v>
      </c>
      <c r="Q31" s="9"/>
      <c r="R31" s="9"/>
      <c r="S31" s="9"/>
      <c r="T31" s="9"/>
      <c r="U31" s="27"/>
      <c r="V31" s="27"/>
      <c r="W31" s="27"/>
      <c r="X31" s="27"/>
      <c r="Y31" s="9"/>
      <c r="Z31" s="9"/>
      <c r="AA31" s="9"/>
      <c r="AB31" s="9"/>
      <c r="AC31" s="27"/>
      <c r="AD31" s="27"/>
      <c r="AE31" s="27"/>
      <c r="AF31" s="27"/>
      <c r="AG31" s="29" t="s">
        <v>359</v>
      </c>
      <c r="AH31" s="29" t="s">
        <v>360</v>
      </c>
      <c r="AI31" s="110"/>
      <c r="AJ31" s="110"/>
    </row>
    <row r="32" spans="1:36" x14ac:dyDescent="0.2">
      <c r="A32" s="28" t="s">
        <v>270</v>
      </c>
      <c r="B32" s="29" t="s">
        <v>184</v>
      </c>
      <c r="C32" s="22" t="s">
        <v>35</v>
      </c>
      <c r="D32" s="9" t="s">
        <v>23</v>
      </c>
      <c r="E32" s="27"/>
      <c r="F32" s="27"/>
      <c r="G32" s="27"/>
      <c r="H32" s="27"/>
      <c r="I32" s="9"/>
      <c r="J32" s="9"/>
      <c r="K32" s="9"/>
      <c r="L32" s="9"/>
      <c r="M32" s="27"/>
      <c r="N32" s="27"/>
      <c r="O32" s="27"/>
      <c r="P32" s="27"/>
      <c r="Q32" s="20">
        <v>2</v>
      </c>
      <c r="R32" s="20">
        <v>2</v>
      </c>
      <c r="S32" s="20" t="s">
        <v>15</v>
      </c>
      <c r="T32" s="20">
        <v>4</v>
      </c>
      <c r="U32" s="27"/>
      <c r="V32" s="27"/>
      <c r="W32" s="27"/>
      <c r="X32" s="27"/>
      <c r="Y32" s="9"/>
      <c r="Z32" s="9"/>
      <c r="AA32" s="9"/>
      <c r="AB32" s="9"/>
      <c r="AC32" s="27"/>
      <c r="AD32" s="27"/>
      <c r="AE32" s="27"/>
      <c r="AF32" s="27"/>
      <c r="AG32" s="29" t="s">
        <v>356</v>
      </c>
      <c r="AH32" s="29" t="s">
        <v>104</v>
      </c>
      <c r="AI32" s="110"/>
      <c r="AJ32" s="110"/>
    </row>
    <row r="33" spans="1:59" x14ac:dyDescent="0.2">
      <c r="A33" s="28" t="s">
        <v>271</v>
      </c>
      <c r="B33" s="29" t="s">
        <v>185</v>
      </c>
      <c r="C33" s="22" t="s">
        <v>69</v>
      </c>
      <c r="D33" s="35" t="s">
        <v>152</v>
      </c>
      <c r="E33" s="27"/>
      <c r="F33" s="27"/>
      <c r="G33" s="27"/>
      <c r="H33" s="27"/>
      <c r="I33" s="9">
        <v>2</v>
      </c>
      <c r="J33" s="9">
        <v>2</v>
      </c>
      <c r="K33" s="9" t="s">
        <v>15</v>
      </c>
      <c r="L33" s="9">
        <v>4</v>
      </c>
      <c r="M33" s="27"/>
      <c r="N33" s="27"/>
      <c r="O33" s="27"/>
      <c r="P33" s="27"/>
      <c r="Q33" s="9"/>
      <c r="R33" s="9"/>
      <c r="S33" s="9"/>
      <c r="T33" s="9"/>
      <c r="U33" s="27"/>
      <c r="V33" s="27"/>
      <c r="W33" s="27"/>
      <c r="X33" s="27"/>
      <c r="Y33" s="9"/>
      <c r="Z33" s="9"/>
      <c r="AA33" s="9"/>
      <c r="AB33" s="9"/>
      <c r="AC33" s="27"/>
      <c r="AD33" s="27"/>
      <c r="AE33" s="27"/>
      <c r="AF33" s="27"/>
      <c r="AG33" s="29" t="s">
        <v>359</v>
      </c>
      <c r="AH33" s="29" t="s">
        <v>50</v>
      </c>
      <c r="AI33" s="110"/>
      <c r="AJ33" s="110"/>
    </row>
    <row r="34" spans="1:59" x14ac:dyDescent="0.2">
      <c r="A34" s="28" t="s">
        <v>272</v>
      </c>
      <c r="B34" s="29" t="s">
        <v>186</v>
      </c>
      <c r="C34" s="22" t="s">
        <v>82</v>
      </c>
      <c r="D34" s="9" t="s">
        <v>153</v>
      </c>
      <c r="E34" s="27"/>
      <c r="F34" s="27"/>
      <c r="G34" s="27"/>
      <c r="H34" s="27"/>
      <c r="I34" s="9"/>
      <c r="J34" s="9"/>
      <c r="K34" s="9"/>
      <c r="L34" s="9"/>
      <c r="M34" s="27">
        <v>2</v>
      </c>
      <c r="N34" s="27">
        <v>2</v>
      </c>
      <c r="O34" s="27" t="s">
        <v>16</v>
      </c>
      <c r="P34" s="27">
        <v>4</v>
      </c>
      <c r="Q34" s="9"/>
      <c r="R34" s="9"/>
      <c r="S34" s="9"/>
      <c r="T34" s="9"/>
      <c r="U34" s="27"/>
      <c r="V34" s="27"/>
      <c r="W34" s="27"/>
      <c r="X34" s="27"/>
      <c r="Y34" s="9"/>
      <c r="Z34" s="9"/>
      <c r="AA34" s="9"/>
      <c r="AB34" s="9"/>
      <c r="AC34" s="27"/>
      <c r="AD34" s="27"/>
      <c r="AE34" s="27"/>
      <c r="AF34" s="27"/>
      <c r="AG34" s="29" t="s">
        <v>359</v>
      </c>
      <c r="AH34" s="29" t="s">
        <v>50</v>
      </c>
      <c r="AI34" s="110"/>
      <c r="AJ34" s="110"/>
    </row>
    <row r="35" spans="1:59" ht="28.5" customHeight="1" x14ac:dyDescent="0.2">
      <c r="A35" s="28" t="s">
        <v>273</v>
      </c>
      <c r="B35" s="29" t="s">
        <v>187</v>
      </c>
      <c r="C35" s="22" t="s">
        <v>70</v>
      </c>
      <c r="D35" s="35" t="s">
        <v>154</v>
      </c>
      <c r="E35" s="27"/>
      <c r="F35" s="27"/>
      <c r="G35" s="27"/>
      <c r="H35" s="27"/>
      <c r="I35" s="9"/>
      <c r="J35" s="9"/>
      <c r="K35" s="9"/>
      <c r="L35" s="9"/>
      <c r="M35" s="27"/>
      <c r="N35" s="27"/>
      <c r="O35" s="27"/>
      <c r="P35" s="27"/>
      <c r="Q35" s="9"/>
      <c r="R35" s="9"/>
      <c r="S35" s="9"/>
      <c r="T35" s="9"/>
      <c r="U35" s="27">
        <v>1</v>
      </c>
      <c r="V35" s="27">
        <v>2</v>
      </c>
      <c r="W35" s="27" t="s">
        <v>16</v>
      </c>
      <c r="X35" s="27">
        <v>3</v>
      </c>
      <c r="Y35" s="9"/>
      <c r="Z35" s="9"/>
      <c r="AA35" s="9"/>
      <c r="AB35" s="9"/>
      <c r="AC35" s="27"/>
      <c r="AD35" s="27"/>
      <c r="AE35" s="27"/>
      <c r="AF35" s="27"/>
      <c r="AG35" s="29" t="s">
        <v>356</v>
      </c>
      <c r="AH35" s="29" t="s">
        <v>52</v>
      </c>
      <c r="AI35" s="110"/>
      <c r="AJ35" s="110"/>
    </row>
    <row r="36" spans="1:59" ht="24" customHeight="1" x14ac:dyDescent="0.2">
      <c r="A36" s="28" t="s">
        <v>274</v>
      </c>
      <c r="B36" s="29" t="s">
        <v>188</v>
      </c>
      <c r="C36" s="22" t="s">
        <v>71</v>
      </c>
      <c r="D36" s="35" t="s">
        <v>70</v>
      </c>
      <c r="E36" s="27"/>
      <c r="F36" s="27"/>
      <c r="G36" s="27"/>
      <c r="H36" s="27"/>
      <c r="I36" s="9"/>
      <c r="J36" s="9"/>
      <c r="K36" s="9"/>
      <c r="L36" s="9"/>
      <c r="M36" s="27"/>
      <c r="N36" s="27"/>
      <c r="O36" s="27"/>
      <c r="P36" s="27"/>
      <c r="Q36" s="9"/>
      <c r="R36" s="9"/>
      <c r="S36" s="9"/>
      <c r="T36" s="9"/>
      <c r="U36" s="27"/>
      <c r="V36" s="27"/>
      <c r="W36" s="27"/>
      <c r="X36" s="27"/>
      <c r="Y36" s="9">
        <v>1</v>
      </c>
      <c r="Z36" s="9">
        <v>2</v>
      </c>
      <c r="AA36" s="9" t="s">
        <v>16</v>
      </c>
      <c r="AB36" s="9">
        <v>3</v>
      </c>
      <c r="AC36" s="27"/>
      <c r="AD36" s="27"/>
      <c r="AE36" s="27"/>
      <c r="AF36" s="27"/>
      <c r="AG36" s="29" t="s">
        <v>356</v>
      </c>
      <c r="AH36" s="29" t="s">
        <v>52</v>
      </c>
      <c r="AI36" s="110"/>
      <c r="AJ36" s="110"/>
    </row>
    <row r="37" spans="1:59" ht="28.5" customHeight="1" x14ac:dyDescent="0.2">
      <c r="A37" s="28" t="s">
        <v>275</v>
      </c>
      <c r="B37" s="29" t="s">
        <v>189</v>
      </c>
      <c r="C37" s="22" t="s">
        <v>37</v>
      </c>
      <c r="D37" s="35" t="s">
        <v>155</v>
      </c>
      <c r="E37" s="27"/>
      <c r="F37" s="27"/>
      <c r="G37" s="27"/>
      <c r="H37" s="27"/>
      <c r="I37" s="9"/>
      <c r="J37" s="9"/>
      <c r="K37" s="9"/>
      <c r="L37" s="9"/>
      <c r="M37" s="27">
        <v>2</v>
      </c>
      <c r="N37" s="27">
        <v>1</v>
      </c>
      <c r="O37" s="27" t="s">
        <v>15</v>
      </c>
      <c r="P37" s="27">
        <v>3</v>
      </c>
      <c r="Q37" s="9"/>
      <c r="R37" s="9"/>
      <c r="S37" s="9"/>
      <c r="T37" s="9"/>
      <c r="U37" s="27"/>
      <c r="V37" s="27"/>
      <c r="W37" s="27"/>
      <c r="X37" s="27"/>
      <c r="Y37" s="9"/>
      <c r="Z37" s="9"/>
      <c r="AA37" s="9"/>
      <c r="AB37" s="9"/>
      <c r="AC37" s="27"/>
      <c r="AD37" s="27"/>
      <c r="AE37" s="27"/>
      <c r="AF37" s="27"/>
      <c r="AG37" s="29" t="s">
        <v>359</v>
      </c>
      <c r="AH37" s="29" t="s">
        <v>58</v>
      </c>
      <c r="AI37" s="110" t="s">
        <v>128</v>
      </c>
      <c r="AJ37" s="110"/>
    </row>
    <row r="38" spans="1:59" x14ac:dyDescent="0.2">
      <c r="A38" s="28" t="s">
        <v>276</v>
      </c>
      <c r="B38" s="29" t="s">
        <v>190</v>
      </c>
      <c r="C38" s="22" t="s">
        <v>72</v>
      </c>
      <c r="D38" s="9" t="s">
        <v>34</v>
      </c>
      <c r="E38" s="27"/>
      <c r="F38" s="27"/>
      <c r="G38" s="27"/>
      <c r="H38" s="27"/>
      <c r="I38" s="9"/>
      <c r="J38" s="9"/>
      <c r="K38" s="9"/>
      <c r="L38" s="9"/>
      <c r="M38" s="27"/>
      <c r="N38" s="27"/>
      <c r="O38" s="27"/>
      <c r="P38" s="27"/>
      <c r="U38" s="27">
        <v>2</v>
      </c>
      <c r="V38" s="27">
        <v>2</v>
      </c>
      <c r="W38" s="27" t="s">
        <v>15</v>
      </c>
      <c r="X38" s="27">
        <v>3</v>
      </c>
      <c r="Y38" s="9"/>
      <c r="Z38" s="9"/>
      <c r="AA38" s="9"/>
      <c r="AB38" s="9"/>
      <c r="AC38" s="27"/>
      <c r="AD38" s="27"/>
      <c r="AE38" s="27"/>
      <c r="AF38" s="27"/>
      <c r="AG38" s="29" t="s">
        <v>359</v>
      </c>
      <c r="AH38" s="29" t="s">
        <v>56</v>
      </c>
      <c r="AI38" s="110"/>
      <c r="AJ38" s="110"/>
    </row>
    <row r="39" spans="1:59" x14ac:dyDescent="0.2">
      <c r="A39" s="28" t="s">
        <v>277</v>
      </c>
      <c r="B39" s="29" t="s">
        <v>191</v>
      </c>
      <c r="C39" s="22" t="s">
        <v>73</v>
      </c>
      <c r="D39" s="9" t="s">
        <v>72</v>
      </c>
      <c r="E39" s="27"/>
      <c r="F39" s="27"/>
      <c r="G39" s="27"/>
      <c r="H39" s="27"/>
      <c r="I39" s="9"/>
      <c r="J39" s="9"/>
      <c r="K39" s="9"/>
      <c r="L39" s="9"/>
      <c r="M39" s="27"/>
      <c r="N39" s="27"/>
      <c r="O39" s="27"/>
      <c r="P39" s="27"/>
      <c r="Q39" s="9"/>
      <c r="R39" s="9"/>
      <c r="S39" s="9"/>
      <c r="T39" s="9"/>
      <c r="U39" s="27"/>
      <c r="V39" s="27"/>
      <c r="W39" s="27"/>
      <c r="X39" s="27"/>
      <c r="Y39" s="9">
        <v>2</v>
      </c>
      <c r="Z39" s="9">
        <v>2</v>
      </c>
      <c r="AA39" s="9" t="s">
        <v>15</v>
      </c>
      <c r="AB39" s="9">
        <v>4</v>
      </c>
      <c r="AC39" s="27"/>
      <c r="AD39" s="27"/>
      <c r="AE39" s="27"/>
      <c r="AF39" s="27"/>
      <c r="AG39" s="29" t="s">
        <v>359</v>
      </c>
      <c r="AH39" s="29" t="s">
        <v>56</v>
      </c>
      <c r="AI39" s="110"/>
      <c r="AJ39" s="110"/>
    </row>
    <row r="40" spans="1:59" s="25" customFormat="1" x14ac:dyDescent="0.2">
      <c r="A40" s="28" t="s">
        <v>278</v>
      </c>
      <c r="B40" s="29" t="s">
        <v>192</v>
      </c>
      <c r="C40" s="22" t="s">
        <v>21</v>
      </c>
      <c r="D40" s="9" t="s">
        <v>23</v>
      </c>
      <c r="E40" s="27"/>
      <c r="F40" s="27"/>
      <c r="G40" s="27"/>
      <c r="H40" s="27"/>
      <c r="I40" s="9"/>
      <c r="J40" s="9"/>
      <c r="K40" s="9"/>
      <c r="L40" s="9"/>
      <c r="M40" s="27"/>
      <c r="N40" s="27"/>
      <c r="O40" s="27"/>
      <c r="P40" s="27"/>
      <c r="Q40" s="9"/>
      <c r="R40" s="9"/>
      <c r="S40" s="9"/>
      <c r="T40" s="9"/>
      <c r="U40" s="27"/>
      <c r="V40" s="27"/>
      <c r="W40" s="27"/>
      <c r="X40" s="27"/>
      <c r="Y40" s="20">
        <v>2</v>
      </c>
      <c r="Z40" s="20">
        <v>0</v>
      </c>
      <c r="AA40" s="20" t="s">
        <v>15</v>
      </c>
      <c r="AB40" s="20">
        <v>2</v>
      </c>
      <c r="AC40" s="27"/>
      <c r="AD40" s="27"/>
      <c r="AE40" s="27"/>
      <c r="AF40" s="27"/>
      <c r="AG40" s="28" t="s">
        <v>361</v>
      </c>
      <c r="AH40" s="28" t="s">
        <v>108</v>
      </c>
      <c r="AI40" s="110"/>
      <c r="AJ40" s="110"/>
    </row>
    <row r="41" spans="1:59" s="25" customFormat="1" x14ac:dyDescent="0.2">
      <c r="A41" s="28" t="s">
        <v>279</v>
      </c>
      <c r="B41" s="29" t="s">
        <v>193</v>
      </c>
      <c r="C41" s="22" t="s">
        <v>144</v>
      </c>
      <c r="D41" s="9"/>
      <c r="E41" s="27"/>
      <c r="F41" s="27"/>
      <c r="G41" s="27"/>
      <c r="H41" s="27"/>
      <c r="I41" s="9"/>
      <c r="J41" s="9"/>
      <c r="K41" s="9"/>
      <c r="L41" s="9"/>
      <c r="M41" s="27">
        <v>2</v>
      </c>
      <c r="N41" s="27">
        <v>1</v>
      </c>
      <c r="O41" s="27" t="s">
        <v>16</v>
      </c>
      <c r="P41" s="27">
        <v>3</v>
      </c>
      <c r="Q41" s="9"/>
      <c r="R41" s="9"/>
      <c r="S41" s="9"/>
      <c r="T41" s="9"/>
      <c r="U41" s="27"/>
      <c r="V41" s="27"/>
      <c r="W41" s="27"/>
      <c r="X41" s="27"/>
      <c r="Y41" s="9"/>
      <c r="Z41" s="9"/>
      <c r="AA41" s="9"/>
      <c r="AB41" s="9"/>
      <c r="AC41" s="27"/>
      <c r="AD41" s="27"/>
      <c r="AE41" s="27"/>
      <c r="AF41" s="27"/>
      <c r="AG41" s="28" t="s">
        <v>356</v>
      </c>
      <c r="AH41" s="28" t="s">
        <v>52</v>
      </c>
      <c r="AI41" s="110"/>
      <c r="AJ41" s="110"/>
    </row>
    <row r="42" spans="1:59" s="25" customFormat="1" x14ac:dyDescent="0.2">
      <c r="A42" s="28" t="s">
        <v>343</v>
      </c>
      <c r="B42" s="29" t="s">
        <v>194</v>
      </c>
      <c r="C42" s="22" t="s">
        <v>40</v>
      </c>
      <c r="D42" s="35"/>
      <c r="E42" s="27"/>
      <c r="F42" s="27"/>
      <c r="G42" s="27"/>
      <c r="H42" s="27"/>
      <c r="I42" s="9"/>
      <c r="J42" s="9"/>
      <c r="K42" s="9"/>
      <c r="L42" s="9"/>
      <c r="M42" s="27"/>
      <c r="N42" s="27"/>
      <c r="O42" s="27"/>
      <c r="P42" s="27"/>
      <c r="Q42" s="9"/>
      <c r="R42" s="9"/>
      <c r="S42" s="9"/>
      <c r="T42" s="9"/>
      <c r="U42" s="27">
        <v>2</v>
      </c>
      <c r="V42" s="27">
        <v>1</v>
      </c>
      <c r="W42" s="27" t="s">
        <v>15</v>
      </c>
      <c r="X42" s="27">
        <v>3</v>
      </c>
      <c r="Y42" s="9"/>
      <c r="Z42" s="9"/>
      <c r="AA42" s="9"/>
      <c r="AB42" s="9"/>
      <c r="AC42" s="27"/>
      <c r="AD42" s="27"/>
      <c r="AE42" s="27"/>
      <c r="AF42" s="27"/>
      <c r="AG42" s="29" t="s">
        <v>362</v>
      </c>
      <c r="AH42" s="29" t="s">
        <v>60</v>
      </c>
      <c r="AI42" s="110"/>
      <c r="AJ42" s="110"/>
    </row>
    <row r="43" spans="1:59" s="25" customFormat="1" x14ac:dyDescent="0.2">
      <c r="A43" s="28" t="s">
        <v>280</v>
      </c>
      <c r="B43" s="29" t="s">
        <v>195</v>
      </c>
      <c r="C43" s="22" t="s">
        <v>114</v>
      </c>
      <c r="D43" s="35"/>
      <c r="E43" s="27"/>
      <c r="F43" s="27"/>
      <c r="G43" s="27"/>
      <c r="H43" s="27"/>
      <c r="I43" s="9"/>
      <c r="J43" s="9"/>
      <c r="K43" s="9"/>
      <c r="L43" s="9"/>
      <c r="M43" s="27"/>
      <c r="N43" s="27"/>
      <c r="O43" s="27"/>
      <c r="P43" s="27"/>
      <c r="Q43" s="9">
        <v>2</v>
      </c>
      <c r="R43" s="9">
        <v>1</v>
      </c>
      <c r="S43" s="9" t="s">
        <v>15</v>
      </c>
      <c r="T43" s="9">
        <v>3</v>
      </c>
      <c r="U43" s="27"/>
      <c r="V43" s="27"/>
      <c r="W43" s="27"/>
      <c r="X43" s="27"/>
      <c r="Y43" s="9"/>
      <c r="Z43" s="9"/>
      <c r="AA43" s="9"/>
      <c r="AB43" s="9"/>
      <c r="AC43" s="27"/>
      <c r="AD43" s="27"/>
      <c r="AE43" s="27"/>
      <c r="AF43" s="27"/>
      <c r="AG43" s="29" t="s">
        <v>359</v>
      </c>
      <c r="AH43" s="29" t="s">
        <v>56</v>
      </c>
      <c r="AI43" s="110"/>
      <c r="AJ43" s="110"/>
    </row>
    <row r="44" spans="1:59" x14ac:dyDescent="0.2">
      <c r="A44" s="28" t="s">
        <v>281</v>
      </c>
      <c r="B44" s="29" t="s">
        <v>196</v>
      </c>
      <c r="C44" s="22" t="s">
        <v>39</v>
      </c>
      <c r="D44" s="35"/>
      <c r="E44" s="27"/>
      <c r="F44" s="27"/>
      <c r="G44" s="27"/>
      <c r="H44" s="27"/>
      <c r="I44" s="9"/>
      <c r="J44" s="9"/>
      <c r="K44" s="9"/>
      <c r="L44" s="9"/>
      <c r="M44" s="27"/>
      <c r="N44" s="27"/>
      <c r="O44" s="27"/>
      <c r="P44" s="27"/>
      <c r="U44" s="27"/>
      <c r="V44" s="27"/>
      <c r="W44" s="27"/>
      <c r="X44" s="27"/>
      <c r="Y44" s="20">
        <v>2</v>
      </c>
      <c r="Z44" s="20">
        <v>2</v>
      </c>
      <c r="AA44" s="20" t="s">
        <v>15</v>
      </c>
      <c r="AB44" s="20">
        <v>4</v>
      </c>
      <c r="AC44" s="27"/>
      <c r="AD44" s="27"/>
      <c r="AE44" s="27"/>
      <c r="AF44" s="27"/>
      <c r="AG44" s="29" t="s">
        <v>362</v>
      </c>
      <c r="AH44" s="29" t="s">
        <v>60</v>
      </c>
      <c r="AI44" s="110"/>
      <c r="AJ44" s="110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</row>
    <row r="45" spans="1:59" s="41" customFormat="1" x14ac:dyDescent="0.2">
      <c r="A45" s="36"/>
      <c r="B45" s="36"/>
      <c r="C45" s="37"/>
      <c r="D45" s="38">
        <f>SUM(H45,L45,P45,T45,X45,AB45,AF45)</f>
        <v>57</v>
      </c>
      <c r="E45" s="91">
        <f>SUM(E26:E44)</f>
        <v>0</v>
      </c>
      <c r="F45" s="91">
        <f t="shared" ref="F45:AF45" si="0">SUM(F26:F44)</f>
        <v>2</v>
      </c>
      <c r="G45" s="91"/>
      <c r="H45" s="91">
        <f t="shared" si="0"/>
        <v>0</v>
      </c>
      <c r="I45" s="91">
        <f>SUM(I26:I44)</f>
        <v>8</v>
      </c>
      <c r="J45" s="91">
        <f>SUM(J26:J44)</f>
        <v>7</v>
      </c>
      <c r="K45" s="91"/>
      <c r="L45" s="91">
        <f>SUM(L26:L44)</f>
        <v>14</v>
      </c>
      <c r="M45" s="91">
        <f t="shared" si="0"/>
        <v>8</v>
      </c>
      <c r="N45" s="91">
        <f t="shared" si="0"/>
        <v>6</v>
      </c>
      <c r="O45" s="91"/>
      <c r="P45" s="91">
        <f t="shared" si="0"/>
        <v>14</v>
      </c>
      <c r="Q45" s="91">
        <f>SUM(Q26:Q43)</f>
        <v>4</v>
      </c>
      <c r="R45" s="91">
        <f>SUM(R26:R43)</f>
        <v>3</v>
      </c>
      <c r="S45" s="91"/>
      <c r="T45" s="91">
        <f>SUM(T26:T43)</f>
        <v>7</v>
      </c>
      <c r="U45" s="91">
        <f t="shared" si="0"/>
        <v>5</v>
      </c>
      <c r="V45" s="91">
        <f t="shared" si="0"/>
        <v>5</v>
      </c>
      <c r="W45" s="91"/>
      <c r="X45" s="91">
        <f t="shared" si="0"/>
        <v>9</v>
      </c>
      <c r="Y45" s="91">
        <f>SUM(Y26:Y44)</f>
        <v>7</v>
      </c>
      <c r="Z45" s="91">
        <f>SUM(Z26:Z44)</f>
        <v>6</v>
      </c>
      <c r="AA45" s="91"/>
      <c r="AB45" s="91">
        <f>SUM(AB26:AB44)</f>
        <v>13</v>
      </c>
      <c r="AC45" s="91">
        <f t="shared" si="0"/>
        <v>0</v>
      </c>
      <c r="AD45" s="91">
        <f t="shared" si="0"/>
        <v>0</v>
      </c>
      <c r="AE45" s="91"/>
      <c r="AF45" s="91">
        <f t="shared" si="0"/>
        <v>0</v>
      </c>
      <c r="AG45" s="39"/>
      <c r="AH45" s="39"/>
      <c r="AI45" s="21">
        <f>+H45+L45+P45+T45++X45+AB45+AF45</f>
        <v>57</v>
      </c>
      <c r="AJ45" s="21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</row>
    <row r="46" spans="1:59" x14ac:dyDescent="0.2">
      <c r="A46" s="163" t="s">
        <v>122</v>
      </c>
      <c r="B46" s="164"/>
      <c r="C46" s="164"/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4"/>
      <c r="X46" s="164"/>
      <c r="Y46" s="164"/>
      <c r="Z46" s="164"/>
      <c r="AA46" s="164"/>
      <c r="AB46" s="164"/>
      <c r="AC46" s="164"/>
      <c r="AD46" s="164"/>
      <c r="AE46" s="164"/>
      <c r="AF46" s="164"/>
      <c r="AG46" s="164"/>
      <c r="AH46" s="165"/>
      <c r="AI46" s="110"/>
      <c r="AJ46" s="110"/>
    </row>
    <row r="47" spans="1:59" x14ac:dyDescent="0.2">
      <c r="A47" s="122" t="s">
        <v>282</v>
      </c>
      <c r="B47" s="32" t="s">
        <v>197</v>
      </c>
      <c r="C47" s="26" t="s">
        <v>19</v>
      </c>
      <c r="D47" s="31"/>
      <c r="E47" s="27">
        <v>2</v>
      </c>
      <c r="F47" s="27">
        <v>2</v>
      </c>
      <c r="G47" s="27" t="s">
        <v>15</v>
      </c>
      <c r="H47" s="27">
        <v>4</v>
      </c>
      <c r="I47" s="9"/>
      <c r="J47" s="9"/>
      <c r="K47" s="9"/>
      <c r="L47" s="9"/>
      <c r="M47" s="27"/>
      <c r="N47" s="27"/>
      <c r="O47" s="27"/>
      <c r="P47" s="27"/>
      <c r="Q47" s="9"/>
      <c r="R47" s="9"/>
      <c r="S47" s="9"/>
      <c r="T47" s="9"/>
      <c r="U47" s="27"/>
      <c r="V47" s="27"/>
      <c r="W47" s="27"/>
      <c r="X47" s="27"/>
      <c r="Y47" s="9"/>
      <c r="Z47" s="9"/>
      <c r="AA47" s="9"/>
      <c r="AB47" s="9"/>
      <c r="AC47" s="27"/>
      <c r="AD47" s="27"/>
      <c r="AE47" s="27"/>
      <c r="AF47" s="27"/>
      <c r="AG47" s="29" t="s">
        <v>359</v>
      </c>
      <c r="AH47" s="29" t="s">
        <v>50</v>
      </c>
      <c r="AI47" s="110"/>
      <c r="AJ47" s="110"/>
    </row>
    <row r="48" spans="1:59" x14ac:dyDescent="0.2">
      <c r="A48" s="122" t="s">
        <v>346</v>
      </c>
      <c r="B48" s="32" t="s">
        <v>198</v>
      </c>
      <c r="C48" s="26" t="s">
        <v>20</v>
      </c>
      <c r="D48" s="31"/>
      <c r="E48" s="27">
        <v>2</v>
      </c>
      <c r="F48" s="27">
        <v>2</v>
      </c>
      <c r="G48" s="27" t="s">
        <v>15</v>
      </c>
      <c r="H48" s="27">
        <v>4</v>
      </c>
      <c r="I48" s="9"/>
      <c r="J48" s="9"/>
      <c r="K48" s="9"/>
      <c r="L48" s="9"/>
      <c r="M48" s="27"/>
      <c r="N48" s="27"/>
      <c r="O48" s="27"/>
      <c r="P48" s="27"/>
      <c r="Q48" s="9"/>
      <c r="R48" s="9"/>
      <c r="S48" s="9"/>
      <c r="T48" s="9"/>
      <c r="U48" s="27"/>
      <c r="V48" s="27"/>
      <c r="W48" s="27"/>
      <c r="X48" s="27"/>
      <c r="Y48" s="9"/>
      <c r="Z48" s="9"/>
      <c r="AA48" s="9"/>
      <c r="AB48" s="9"/>
      <c r="AC48" s="27"/>
      <c r="AD48" s="27"/>
      <c r="AE48" s="27"/>
      <c r="AF48" s="27"/>
      <c r="AG48" s="29" t="s">
        <v>359</v>
      </c>
      <c r="AH48" s="29" t="s">
        <v>360</v>
      </c>
      <c r="AI48" s="110"/>
      <c r="AJ48" s="110"/>
    </row>
    <row r="49" spans="1:36" x14ac:dyDescent="0.2">
      <c r="A49" s="28" t="s">
        <v>283</v>
      </c>
      <c r="B49" s="29" t="s">
        <v>199</v>
      </c>
      <c r="C49" s="26" t="s">
        <v>22</v>
      </c>
      <c r="D49" s="31"/>
      <c r="E49" s="27">
        <v>2</v>
      </c>
      <c r="F49" s="27">
        <v>2</v>
      </c>
      <c r="G49" s="27" t="s">
        <v>15</v>
      </c>
      <c r="H49" s="27">
        <v>4</v>
      </c>
      <c r="I49" s="9"/>
      <c r="J49" s="9"/>
      <c r="K49" s="9"/>
      <c r="L49" s="9"/>
      <c r="M49" s="27"/>
      <c r="N49" s="27"/>
      <c r="O49" s="27"/>
      <c r="P49" s="27"/>
      <c r="Q49" s="9"/>
      <c r="R49" s="9"/>
      <c r="S49" s="9"/>
      <c r="T49" s="9"/>
      <c r="U49" s="27"/>
      <c r="V49" s="27"/>
      <c r="W49" s="27"/>
      <c r="X49" s="27"/>
      <c r="Y49" s="9"/>
      <c r="Z49" s="9"/>
      <c r="AA49" s="9"/>
      <c r="AB49" s="9"/>
      <c r="AC49" s="27"/>
      <c r="AD49" s="27"/>
      <c r="AE49" s="27"/>
      <c r="AF49" s="27"/>
      <c r="AG49" s="28" t="s">
        <v>361</v>
      </c>
      <c r="AH49" s="28" t="s">
        <v>108</v>
      </c>
      <c r="AI49" s="110" t="s">
        <v>145</v>
      </c>
      <c r="AJ49" s="110"/>
    </row>
    <row r="50" spans="1:36" x14ac:dyDescent="0.2">
      <c r="A50" s="28" t="s">
        <v>284</v>
      </c>
      <c r="B50" s="29" t="s">
        <v>200</v>
      </c>
      <c r="C50" s="26" t="s">
        <v>23</v>
      </c>
      <c r="D50" s="31"/>
      <c r="E50" s="27">
        <v>2</v>
      </c>
      <c r="F50" s="27">
        <v>2</v>
      </c>
      <c r="G50" s="27" t="s">
        <v>15</v>
      </c>
      <c r="H50" s="27">
        <v>4</v>
      </c>
      <c r="I50" s="9"/>
      <c r="J50" s="9"/>
      <c r="K50" s="9"/>
      <c r="L50" s="9"/>
      <c r="M50" s="27"/>
      <c r="N50" s="27"/>
      <c r="O50" s="27"/>
      <c r="P50" s="27"/>
      <c r="Q50" s="9"/>
      <c r="R50" s="9"/>
      <c r="S50" s="9"/>
      <c r="T50" s="9"/>
      <c r="U50" s="27"/>
      <c r="V50" s="27"/>
      <c r="W50" s="27"/>
      <c r="X50" s="27"/>
      <c r="Y50" s="9"/>
      <c r="Z50" s="9"/>
      <c r="AA50" s="9"/>
      <c r="AB50" s="9"/>
      <c r="AC50" s="27"/>
      <c r="AD50" s="27"/>
      <c r="AE50" s="27"/>
      <c r="AF50" s="27"/>
      <c r="AG50" s="29" t="s">
        <v>356</v>
      </c>
      <c r="AH50" s="29" t="s">
        <v>104</v>
      </c>
      <c r="AI50" s="110"/>
      <c r="AJ50" s="110"/>
    </row>
    <row r="51" spans="1:36" x14ac:dyDescent="0.2">
      <c r="A51" s="28" t="s">
        <v>285</v>
      </c>
      <c r="B51" s="29" t="s">
        <v>201</v>
      </c>
      <c r="C51" s="22" t="s">
        <v>29</v>
      </c>
      <c r="D51" s="35"/>
      <c r="E51" s="27">
        <v>1</v>
      </c>
      <c r="F51" s="27">
        <v>2</v>
      </c>
      <c r="G51" s="27" t="s">
        <v>16</v>
      </c>
      <c r="H51" s="27">
        <v>3</v>
      </c>
      <c r="I51" s="9"/>
      <c r="J51" s="9"/>
      <c r="K51" s="9"/>
      <c r="L51" s="9"/>
      <c r="M51" s="27"/>
      <c r="N51" s="27"/>
      <c r="O51" s="27"/>
      <c r="P51" s="27"/>
      <c r="Q51" s="9"/>
      <c r="R51" s="9"/>
      <c r="S51" s="9"/>
      <c r="T51" s="9"/>
      <c r="U51" s="27"/>
      <c r="V51" s="27"/>
      <c r="W51" s="27"/>
      <c r="X51" s="27"/>
      <c r="Y51" s="9"/>
      <c r="Z51" s="9"/>
      <c r="AA51" s="9"/>
      <c r="AB51" s="9"/>
      <c r="AC51" s="27"/>
      <c r="AD51" s="27"/>
      <c r="AE51" s="27"/>
      <c r="AF51" s="27"/>
      <c r="AG51" s="29" t="s">
        <v>363</v>
      </c>
      <c r="AH51" s="28" t="s">
        <v>113</v>
      </c>
      <c r="AI51" s="110"/>
      <c r="AJ51" s="110"/>
    </row>
    <row r="52" spans="1:36" ht="25.5" x14ac:dyDescent="0.2">
      <c r="A52" s="28" t="s">
        <v>286</v>
      </c>
      <c r="B52" s="29" t="s">
        <v>202</v>
      </c>
      <c r="C52" s="26" t="s">
        <v>49</v>
      </c>
      <c r="D52" s="42" t="s">
        <v>156</v>
      </c>
      <c r="E52" s="27"/>
      <c r="F52" s="27"/>
      <c r="G52" s="27"/>
      <c r="H52" s="27"/>
      <c r="I52" s="20"/>
      <c r="J52" s="20"/>
      <c r="K52" s="20"/>
      <c r="L52" s="20"/>
      <c r="M52" s="27"/>
      <c r="N52" s="27"/>
      <c r="O52" s="27"/>
      <c r="P52" s="27"/>
      <c r="Q52" s="20">
        <v>2</v>
      </c>
      <c r="R52" s="20">
        <v>2</v>
      </c>
      <c r="S52" s="20" t="s">
        <v>15</v>
      </c>
      <c r="T52" s="20">
        <v>4</v>
      </c>
      <c r="U52" s="27"/>
      <c r="V52" s="27"/>
      <c r="W52" s="27"/>
      <c r="X52" s="27"/>
      <c r="Y52" s="9"/>
      <c r="Z52" s="9"/>
      <c r="AA52" s="9"/>
      <c r="AB52" s="9"/>
      <c r="AC52" s="27"/>
      <c r="AD52" s="27"/>
      <c r="AE52" s="27"/>
      <c r="AF52" s="27"/>
      <c r="AG52" s="29" t="s">
        <v>359</v>
      </c>
      <c r="AH52" s="29" t="s">
        <v>360</v>
      </c>
      <c r="AI52" s="110"/>
      <c r="AJ52" s="110"/>
    </row>
    <row r="53" spans="1:36" x14ac:dyDescent="0.2">
      <c r="A53" s="28" t="s">
        <v>372</v>
      </c>
      <c r="B53" s="29" t="s">
        <v>203</v>
      </c>
      <c r="C53" s="22" t="s">
        <v>44</v>
      </c>
      <c r="D53" s="9"/>
      <c r="E53" s="27"/>
      <c r="F53" s="27"/>
      <c r="G53" s="27"/>
      <c r="H53" s="27"/>
      <c r="I53" s="9"/>
      <c r="J53" s="9"/>
      <c r="K53" s="9"/>
      <c r="L53" s="20"/>
      <c r="M53" s="27"/>
      <c r="N53" s="27"/>
      <c r="O53" s="27"/>
      <c r="P53" s="27"/>
      <c r="Q53" s="9"/>
      <c r="R53" s="9"/>
      <c r="S53" s="9"/>
      <c r="T53" s="9"/>
      <c r="U53" s="27"/>
      <c r="V53" s="27"/>
      <c r="W53" s="27"/>
      <c r="X53" s="27"/>
      <c r="Y53" s="9">
        <v>1</v>
      </c>
      <c r="Z53" s="9">
        <v>1</v>
      </c>
      <c r="AA53" s="9" t="s">
        <v>16</v>
      </c>
      <c r="AB53" s="9">
        <v>2</v>
      </c>
      <c r="AC53" s="27"/>
      <c r="AD53" s="27"/>
      <c r="AE53" s="27"/>
      <c r="AF53" s="27"/>
      <c r="AG53" s="29" t="s">
        <v>364</v>
      </c>
      <c r="AH53" s="29" t="s">
        <v>51</v>
      </c>
      <c r="AI53" s="110"/>
      <c r="AJ53" s="110"/>
    </row>
    <row r="54" spans="1:36" x14ac:dyDescent="0.2">
      <c r="A54" s="28" t="s">
        <v>287</v>
      </c>
      <c r="B54" s="29" t="s">
        <v>204</v>
      </c>
      <c r="C54" s="22" t="s">
        <v>36</v>
      </c>
      <c r="D54" s="35"/>
      <c r="E54" s="27"/>
      <c r="F54" s="27"/>
      <c r="G54" s="27"/>
      <c r="H54" s="27"/>
      <c r="I54" s="9"/>
      <c r="J54" s="9"/>
      <c r="K54" s="9"/>
      <c r="L54" s="9"/>
      <c r="M54" s="27"/>
      <c r="N54" s="27"/>
      <c r="O54" s="27"/>
      <c r="P54" s="27"/>
      <c r="Q54" s="9">
        <v>2</v>
      </c>
      <c r="R54" s="9">
        <v>1</v>
      </c>
      <c r="S54" s="9" t="s">
        <v>15</v>
      </c>
      <c r="T54" s="9">
        <v>3</v>
      </c>
      <c r="U54" s="27"/>
      <c r="V54" s="27"/>
      <c r="W54" s="27"/>
      <c r="X54" s="27"/>
      <c r="Y54" s="9"/>
      <c r="Z54" s="9"/>
      <c r="AA54" s="9"/>
      <c r="AB54" s="9"/>
      <c r="AC54" s="27"/>
      <c r="AD54" s="27"/>
      <c r="AE54" s="27"/>
      <c r="AF54" s="27"/>
      <c r="AG54" s="29" t="s">
        <v>356</v>
      </c>
      <c r="AH54" s="29" t="s">
        <v>57</v>
      </c>
      <c r="AI54" s="110"/>
      <c r="AJ54" s="110"/>
    </row>
    <row r="55" spans="1:36" x14ac:dyDescent="0.2">
      <c r="A55" s="28" t="s">
        <v>288</v>
      </c>
      <c r="B55" s="29" t="s">
        <v>205</v>
      </c>
      <c r="C55" s="22" t="s">
        <v>41</v>
      </c>
      <c r="D55" s="9"/>
      <c r="E55" s="27"/>
      <c r="F55" s="27"/>
      <c r="G55" s="27"/>
      <c r="H55" s="27"/>
      <c r="I55" s="9"/>
      <c r="J55" s="9"/>
      <c r="K55" s="9"/>
      <c r="L55" s="9"/>
      <c r="M55" s="27"/>
      <c r="N55" s="27"/>
      <c r="O55" s="27"/>
      <c r="P55" s="27"/>
      <c r="Q55" s="9"/>
      <c r="R55" s="9"/>
      <c r="S55" s="9"/>
      <c r="T55" s="9"/>
      <c r="U55" s="27"/>
      <c r="V55" s="27"/>
      <c r="W55" s="27"/>
      <c r="X55" s="27"/>
      <c r="Y55" s="20">
        <v>1</v>
      </c>
      <c r="Z55" s="20">
        <v>1</v>
      </c>
      <c r="AA55" s="20" t="s">
        <v>16</v>
      </c>
      <c r="AB55" s="20">
        <v>2</v>
      </c>
      <c r="AC55" s="27"/>
      <c r="AD55" s="27"/>
      <c r="AE55" s="27"/>
      <c r="AF55" s="27"/>
      <c r="AG55" s="29" t="s">
        <v>364</v>
      </c>
      <c r="AH55" s="29" t="s">
        <v>51</v>
      </c>
      <c r="AI55" s="110"/>
      <c r="AJ55" s="110"/>
    </row>
    <row r="56" spans="1:36" x14ac:dyDescent="0.2">
      <c r="A56" s="28" t="s">
        <v>342</v>
      </c>
      <c r="B56" s="29" t="s">
        <v>206</v>
      </c>
      <c r="C56" s="22" t="s">
        <v>42</v>
      </c>
      <c r="D56" s="35"/>
      <c r="E56" s="27"/>
      <c r="F56" s="27"/>
      <c r="G56" s="27"/>
      <c r="H56" s="27"/>
      <c r="I56" s="20">
        <v>1</v>
      </c>
      <c r="J56" s="20">
        <v>1</v>
      </c>
      <c r="K56" s="20" t="s">
        <v>16</v>
      </c>
      <c r="L56" s="20">
        <v>2</v>
      </c>
      <c r="M56" s="27"/>
      <c r="N56" s="27"/>
      <c r="O56" s="27"/>
      <c r="P56" s="27"/>
      <c r="Q56" s="9"/>
      <c r="R56" s="9"/>
      <c r="S56" s="9"/>
      <c r="T56" s="9"/>
      <c r="U56" s="27"/>
      <c r="V56" s="27"/>
      <c r="W56" s="27"/>
      <c r="X56" s="27"/>
      <c r="Y56" s="9"/>
      <c r="Z56" s="9"/>
      <c r="AA56" s="9"/>
      <c r="AB56" s="9"/>
      <c r="AC56" s="27"/>
      <c r="AD56" s="27"/>
      <c r="AE56" s="27"/>
      <c r="AF56" s="27"/>
      <c r="AG56" s="29" t="s">
        <v>361</v>
      </c>
      <c r="AH56" s="29" t="s">
        <v>101</v>
      </c>
      <c r="AI56" s="110"/>
      <c r="AJ56" s="110"/>
    </row>
    <row r="57" spans="1:36" x14ac:dyDescent="0.2">
      <c r="A57" s="28" t="s">
        <v>289</v>
      </c>
      <c r="B57" s="29" t="s">
        <v>207</v>
      </c>
      <c r="C57" s="22" t="s">
        <v>102</v>
      </c>
      <c r="D57" s="9" t="s">
        <v>351</v>
      </c>
      <c r="E57" s="121">
        <v>2</v>
      </c>
      <c r="F57" s="121">
        <v>1</v>
      </c>
      <c r="G57" s="121" t="s">
        <v>16</v>
      </c>
      <c r="H57" s="121">
        <v>3</v>
      </c>
      <c r="I57" s="20"/>
      <c r="J57" s="20"/>
      <c r="K57" s="20"/>
      <c r="L57" s="20"/>
      <c r="M57" s="27"/>
      <c r="N57" s="27"/>
      <c r="O57" s="27"/>
      <c r="P57" s="27"/>
      <c r="Q57" s="9"/>
      <c r="R57" s="9"/>
      <c r="S57" s="9"/>
      <c r="T57" s="9"/>
      <c r="U57" s="27"/>
      <c r="V57" s="27"/>
      <c r="W57" s="27"/>
      <c r="X57" s="27"/>
      <c r="Y57" s="9"/>
      <c r="Z57" s="9"/>
      <c r="AA57" s="9"/>
      <c r="AB57" s="9"/>
      <c r="AC57" s="27"/>
      <c r="AD57" s="27"/>
      <c r="AE57" s="27"/>
      <c r="AF57" s="27"/>
      <c r="AG57" s="29" t="s">
        <v>357</v>
      </c>
      <c r="AH57" s="28" t="s">
        <v>103</v>
      </c>
      <c r="AI57" s="110"/>
      <c r="AJ57" s="110"/>
    </row>
    <row r="58" spans="1:36" x14ac:dyDescent="0.2">
      <c r="A58" s="28" t="s">
        <v>290</v>
      </c>
      <c r="B58" s="29" t="s">
        <v>208</v>
      </c>
      <c r="C58" s="22" t="s">
        <v>81</v>
      </c>
      <c r="D58" s="9"/>
      <c r="E58" s="27"/>
      <c r="F58" s="27"/>
      <c r="G58" s="27"/>
      <c r="H58" s="27"/>
      <c r="I58" s="9"/>
      <c r="J58" s="9"/>
      <c r="K58" s="9"/>
      <c r="L58" s="20"/>
      <c r="M58" s="27">
        <v>0</v>
      </c>
      <c r="N58" s="27">
        <v>3</v>
      </c>
      <c r="O58" s="27" t="s">
        <v>16</v>
      </c>
      <c r="P58" s="27">
        <v>2</v>
      </c>
      <c r="Q58" s="9"/>
      <c r="R58" s="9"/>
      <c r="S58" s="9"/>
      <c r="T58" s="9"/>
      <c r="U58" s="27"/>
      <c r="V58" s="27"/>
      <c r="W58" s="27"/>
      <c r="X58" s="27"/>
      <c r="Y58" s="9"/>
      <c r="Z58" s="9"/>
      <c r="AA58" s="9"/>
      <c r="AB58" s="9"/>
      <c r="AC58" s="27"/>
      <c r="AD58" s="27"/>
      <c r="AE58" s="27"/>
      <c r="AF58" s="27"/>
      <c r="AG58" s="29" t="s">
        <v>359</v>
      </c>
      <c r="AH58" s="29" t="s">
        <v>109</v>
      </c>
      <c r="AI58" s="110"/>
      <c r="AJ58" s="110"/>
    </row>
    <row r="59" spans="1:36" x14ac:dyDescent="0.2">
      <c r="A59" s="28" t="s">
        <v>291</v>
      </c>
      <c r="B59" s="29" t="s">
        <v>209</v>
      </c>
      <c r="C59" s="22" t="s">
        <v>80</v>
      </c>
      <c r="D59" s="9" t="s">
        <v>81</v>
      </c>
      <c r="E59" s="27"/>
      <c r="F59" s="27"/>
      <c r="G59" s="27"/>
      <c r="H59" s="27"/>
      <c r="I59" s="9"/>
      <c r="J59" s="9"/>
      <c r="K59" s="9"/>
      <c r="L59" s="20"/>
      <c r="M59" s="27"/>
      <c r="N59" s="27"/>
      <c r="O59" s="27"/>
      <c r="P59" s="27"/>
      <c r="Q59" s="9">
        <v>0</v>
      </c>
      <c r="R59" s="9">
        <v>3</v>
      </c>
      <c r="S59" s="9" t="s">
        <v>16</v>
      </c>
      <c r="T59" s="9">
        <v>2</v>
      </c>
      <c r="U59" s="27"/>
      <c r="V59" s="27"/>
      <c r="W59" s="27"/>
      <c r="X59" s="27"/>
      <c r="Y59" s="9"/>
      <c r="Z59" s="9"/>
      <c r="AA59" s="9"/>
      <c r="AB59" s="9"/>
      <c r="AC59" s="27"/>
      <c r="AD59" s="27"/>
      <c r="AE59" s="27"/>
      <c r="AF59" s="27"/>
      <c r="AG59" s="29" t="s">
        <v>359</v>
      </c>
      <c r="AH59" s="29" t="s">
        <v>109</v>
      </c>
      <c r="AI59" s="110"/>
      <c r="AJ59" s="110"/>
    </row>
    <row r="60" spans="1:36" x14ac:dyDescent="0.2">
      <c r="A60" s="28" t="s">
        <v>292</v>
      </c>
      <c r="B60" s="29" t="s">
        <v>210</v>
      </c>
      <c r="C60" s="22" t="s">
        <v>46</v>
      </c>
      <c r="D60" s="9"/>
      <c r="E60" s="27"/>
      <c r="F60" s="27"/>
      <c r="G60" s="27"/>
      <c r="H60" s="27"/>
      <c r="I60" s="9"/>
      <c r="J60" s="9"/>
      <c r="K60" s="9"/>
      <c r="L60" s="20"/>
      <c r="M60" s="27"/>
      <c r="N60" s="27"/>
      <c r="O60" s="27"/>
      <c r="P60" s="27"/>
      <c r="Q60" s="9"/>
      <c r="R60" s="9"/>
      <c r="S60" s="9"/>
      <c r="T60" s="9"/>
      <c r="U60" s="27">
        <v>1</v>
      </c>
      <c r="V60" s="27">
        <v>1</v>
      </c>
      <c r="W60" s="27" t="s">
        <v>16</v>
      </c>
      <c r="X60" s="27">
        <v>2</v>
      </c>
      <c r="Y60" s="9"/>
      <c r="Z60" s="9"/>
      <c r="AA60" s="9"/>
      <c r="AB60" s="9"/>
      <c r="AC60" s="27"/>
      <c r="AD60" s="27"/>
      <c r="AE60" s="27"/>
      <c r="AF60" s="27"/>
      <c r="AG60" s="29" t="s">
        <v>356</v>
      </c>
      <c r="AH60" s="29" t="s">
        <v>57</v>
      </c>
      <c r="AI60" s="110"/>
      <c r="AJ60" s="110"/>
    </row>
    <row r="61" spans="1:36" x14ac:dyDescent="0.2">
      <c r="A61" s="28" t="s">
        <v>293</v>
      </c>
      <c r="B61" s="29" t="s">
        <v>211</v>
      </c>
      <c r="C61" s="22" t="s">
        <v>48</v>
      </c>
      <c r="D61" s="9"/>
      <c r="E61" s="27"/>
      <c r="F61" s="27"/>
      <c r="G61" s="27"/>
      <c r="H61" s="27"/>
      <c r="I61" s="9"/>
      <c r="J61" s="9"/>
      <c r="K61" s="9"/>
      <c r="L61" s="20"/>
      <c r="M61" s="27"/>
      <c r="N61" s="27"/>
      <c r="O61" s="27"/>
      <c r="P61" s="27"/>
      <c r="Q61" s="9"/>
      <c r="R61" s="9"/>
      <c r="S61" s="9"/>
      <c r="T61" s="9"/>
      <c r="U61" s="27"/>
      <c r="V61" s="27"/>
      <c r="W61" s="27"/>
      <c r="X61" s="27"/>
      <c r="Y61" s="9">
        <v>2</v>
      </c>
      <c r="Z61" s="9">
        <v>1</v>
      </c>
      <c r="AA61" s="9" t="s">
        <v>16</v>
      </c>
      <c r="AB61" s="9">
        <v>3</v>
      </c>
      <c r="AC61" s="27"/>
      <c r="AD61" s="27"/>
      <c r="AE61" s="27"/>
      <c r="AF61" s="27"/>
      <c r="AG61" s="29" t="s">
        <v>359</v>
      </c>
      <c r="AH61" s="29" t="s">
        <v>56</v>
      </c>
      <c r="AI61" s="110"/>
      <c r="AJ61" s="110"/>
    </row>
    <row r="62" spans="1:36" x14ac:dyDescent="0.2">
      <c r="A62" s="28" t="s">
        <v>294</v>
      </c>
      <c r="B62" s="29" t="s">
        <v>212</v>
      </c>
      <c r="C62" s="26" t="s">
        <v>25</v>
      </c>
      <c r="D62" s="31"/>
      <c r="E62" s="27"/>
      <c r="F62" s="27"/>
      <c r="G62" s="27"/>
      <c r="H62" s="27"/>
      <c r="I62" s="20"/>
      <c r="J62" s="20"/>
      <c r="K62" s="20"/>
      <c r="L62" s="20"/>
      <c r="M62" s="27"/>
      <c r="N62" s="27"/>
      <c r="O62" s="27"/>
      <c r="P62" s="27"/>
      <c r="Q62" s="20">
        <v>2</v>
      </c>
      <c r="R62" s="20">
        <v>1</v>
      </c>
      <c r="S62" s="20" t="s">
        <v>15</v>
      </c>
      <c r="T62" s="20">
        <v>3</v>
      </c>
      <c r="U62" s="27"/>
      <c r="V62" s="27"/>
      <c r="W62" s="27"/>
      <c r="X62" s="27"/>
      <c r="Y62" s="9"/>
      <c r="Z62" s="9"/>
      <c r="AA62" s="9"/>
      <c r="AB62" s="9"/>
      <c r="AC62" s="27"/>
      <c r="AD62" s="27"/>
      <c r="AE62" s="27"/>
      <c r="AF62" s="27"/>
      <c r="AG62" s="29" t="s">
        <v>359</v>
      </c>
      <c r="AH62" s="29" t="s">
        <v>109</v>
      </c>
      <c r="AI62" s="110"/>
      <c r="AJ62" s="110"/>
    </row>
    <row r="63" spans="1:36" s="41" customFormat="1" ht="13.5" thickBot="1" x14ac:dyDescent="0.25">
      <c r="C63" s="43"/>
      <c r="D63" s="41">
        <f>SUM(H63,L63,P63,T63,X63,AB63,AF63)</f>
        <v>47</v>
      </c>
      <c r="E63" s="91">
        <f t="shared" ref="E63:AF63" si="1">SUM(E47:E62)</f>
        <v>11</v>
      </c>
      <c r="F63" s="91">
        <f t="shared" si="1"/>
        <v>11</v>
      </c>
      <c r="G63" s="91"/>
      <c r="H63" s="91">
        <f t="shared" si="1"/>
        <v>22</v>
      </c>
      <c r="I63" s="91">
        <f t="shared" si="1"/>
        <v>1</v>
      </c>
      <c r="J63" s="91">
        <f t="shared" si="1"/>
        <v>1</v>
      </c>
      <c r="K63" s="91">
        <f t="shared" si="1"/>
        <v>0</v>
      </c>
      <c r="L63" s="91">
        <f t="shared" si="1"/>
        <v>2</v>
      </c>
      <c r="M63" s="91">
        <f t="shared" si="1"/>
        <v>0</v>
      </c>
      <c r="N63" s="91">
        <f t="shared" si="1"/>
        <v>3</v>
      </c>
      <c r="O63" s="91"/>
      <c r="P63" s="91">
        <f t="shared" si="1"/>
        <v>2</v>
      </c>
      <c r="Q63" s="91">
        <f t="shared" si="1"/>
        <v>6</v>
      </c>
      <c r="R63" s="91">
        <f t="shared" si="1"/>
        <v>7</v>
      </c>
      <c r="S63" s="91"/>
      <c r="T63" s="91">
        <f t="shared" si="1"/>
        <v>12</v>
      </c>
      <c r="U63" s="91">
        <f t="shared" si="1"/>
        <v>1</v>
      </c>
      <c r="V63" s="91">
        <f t="shared" si="1"/>
        <v>1</v>
      </c>
      <c r="W63" s="91"/>
      <c r="X63" s="91">
        <f t="shared" si="1"/>
        <v>2</v>
      </c>
      <c r="Y63" s="91">
        <f t="shared" si="1"/>
        <v>4</v>
      </c>
      <c r="Z63" s="91">
        <f t="shared" si="1"/>
        <v>3</v>
      </c>
      <c r="AA63" s="91"/>
      <c r="AB63" s="91">
        <f t="shared" si="1"/>
        <v>7</v>
      </c>
      <c r="AC63" s="91">
        <f t="shared" si="1"/>
        <v>0</v>
      </c>
      <c r="AD63" s="91">
        <f t="shared" si="1"/>
        <v>0</v>
      </c>
      <c r="AE63" s="91"/>
      <c r="AF63" s="91">
        <f t="shared" si="1"/>
        <v>0</v>
      </c>
      <c r="AG63" s="40"/>
      <c r="AI63" s="21">
        <f>+H63+L63+P63+T63++X63+AB63+AF63</f>
        <v>47</v>
      </c>
      <c r="AJ63" s="44"/>
    </row>
    <row r="64" spans="1:36" x14ac:dyDescent="0.2">
      <c r="A64" s="155" t="s">
        <v>124</v>
      </c>
      <c r="B64" s="156"/>
      <c r="C64" s="156"/>
      <c r="D64" s="156"/>
      <c r="E64" s="156"/>
      <c r="F64" s="156"/>
      <c r="G64" s="156"/>
      <c r="H64" s="156"/>
      <c r="I64" s="156"/>
      <c r="J64" s="156"/>
      <c r="K64" s="156"/>
      <c r="L64" s="156"/>
      <c r="M64" s="156"/>
      <c r="N64" s="156"/>
      <c r="O64" s="156"/>
      <c r="P64" s="156"/>
      <c r="Q64" s="156"/>
      <c r="R64" s="156"/>
      <c r="S64" s="156"/>
      <c r="T64" s="156"/>
      <c r="U64" s="156"/>
      <c r="V64" s="156"/>
      <c r="W64" s="156"/>
      <c r="X64" s="156"/>
      <c r="Y64" s="156"/>
      <c r="Z64" s="156"/>
      <c r="AA64" s="156"/>
      <c r="AB64" s="156"/>
      <c r="AC64" s="156"/>
      <c r="AD64" s="156"/>
      <c r="AE64" s="156"/>
      <c r="AF64" s="156"/>
      <c r="AG64" s="156"/>
      <c r="AH64" s="157"/>
      <c r="AI64" s="110"/>
      <c r="AJ64" s="110"/>
    </row>
    <row r="65" spans="1:59" x14ac:dyDescent="0.2">
      <c r="A65" s="28" t="s">
        <v>344</v>
      </c>
      <c r="B65" s="29" t="s">
        <v>213</v>
      </c>
      <c r="C65" s="22" t="s">
        <v>26</v>
      </c>
      <c r="D65" s="35"/>
      <c r="E65" s="27">
        <v>2</v>
      </c>
      <c r="F65" s="27">
        <v>1</v>
      </c>
      <c r="G65" s="27" t="s">
        <v>15</v>
      </c>
      <c r="H65" s="27">
        <v>3</v>
      </c>
      <c r="I65" s="9"/>
      <c r="J65" s="9"/>
      <c r="K65" s="9"/>
      <c r="L65" s="9"/>
      <c r="M65" s="27"/>
      <c r="N65" s="27"/>
      <c r="O65" s="27"/>
      <c r="P65" s="27"/>
      <c r="Q65" s="9"/>
      <c r="R65" s="9"/>
      <c r="S65" s="9"/>
      <c r="T65" s="9"/>
      <c r="U65" s="27"/>
      <c r="V65" s="27"/>
      <c r="W65" s="27"/>
      <c r="X65" s="27"/>
      <c r="Y65" s="9"/>
      <c r="Z65" s="9"/>
      <c r="AA65" s="9"/>
      <c r="AB65" s="9"/>
      <c r="AC65" s="27"/>
      <c r="AD65" s="27"/>
      <c r="AE65" s="27"/>
      <c r="AF65" s="27"/>
      <c r="AG65" s="29" t="s">
        <v>95</v>
      </c>
      <c r="AH65" s="29" t="s">
        <v>53</v>
      </c>
      <c r="AI65" s="110"/>
      <c r="AJ65" s="110"/>
    </row>
    <row r="66" spans="1:59" x14ac:dyDescent="0.2">
      <c r="A66" s="28" t="s">
        <v>339</v>
      </c>
      <c r="B66" s="29" t="s">
        <v>214</v>
      </c>
      <c r="C66" s="22" t="s">
        <v>27</v>
      </c>
      <c r="D66" s="9" t="s">
        <v>29</v>
      </c>
      <c r="E66" s="27"/>
      <c r="F66" s="27"/>
      <c r="G66" s="27"/>
      <c r="H66" s="27"/>
      <c r="I66" s="9"/>
      <c r="J66" s="9"/>
      <c r="K66" s="9"/>
      <c r="L66" s="9"/>
      <c r="M66" s="121">
        <v>3</v>
      </c>
      <c r="N66" s="121">
        <v>2</v>
      </c>
      <c r="O66" s="121" t="s">
        <v>15</v>
      </c>
      <c r="P66" s="121">
        <v>4</v>
      </c>
      <c r="Q66" s="9"/>
      <c r="R66" s="9"/>
      <c r="S66" s="9"/>
      <c r="T66" s="9"/>
      <c r="U66" s="27"/>
      <c r="V66" s="27"/>
      <c r="W66" s="27"/>
      <c r="X66" s="27"/>
      <c r="Y66" s="9"/>
      <c r="Z66" s="9"/>
      <c r="AA66" s="9"/>
      <c r="AB66" s="9"/>
      <c r="AC66" s="27"/>
      <c r="AD66" s="27"/>
      <c r="AE66" s="27"/>
      <c r="AF66" s="27"/>
      <c r="AG66" s="29" t="s">
        <v>364</v>
      </c>
      <c r="AH66" s="29" t="s">
        <v>54</v>
      </c>
      <c r="AI66" s="110"/>
      <c r="AJ66" s="110"/>
    </row>
    <row r="67" spans="1:59" x14ac:dyDescent="0.2">
      <c r="A67" s="28" t="s">
        <v>295</v>
      </c>
      <c r="B67" s="29" t="s">
        <v>215</v>
      </c>
      <c r="C67" s="22" t="s">
        <v>28</v>
      </c>
      <c r="D67" s="35"/>
      <c r="E67" s="27"/>
      <c r="F67" s="27"/>
      <c r="G67" s="27"/>
      <c r="H67" s="27"/>
      <c r="I67" s="20">
        <v>2</v>
      </c>
      <c r="J67" s="20">
        <v>2</v>
      </c>
      <c r="K67" s="20" t="s">
        <v>15</v>
      </c>
      <c r="L67" s="20">
        <v>4</v>
      </c>
      <c r="M67" s="27"/>
      <c r="N67" s="27"/>
      <c r="O67" s="27"/>
      <c r="P67" s="27"/>
      <c r="Q67" s="9"/>
      <c r="R67" s="9"/>
      <c r="S67" s="9"/>
      <c r="T67" s="9"/>
      <c r="U67" s="27"/>
      <c r="V67" s="27"/>
      <c r="W67" s="27"/>
      <c r="X67" s="27"/>
      <c r="Y67" s="9"/>
      <c r="Z67" s="9"/>
      <c r="AA67" s="9"/>
      <c r="AB67" s="9"/>
      <c r="AC67" s="27"/>
      <c r="AD67" s="27"/>
      <c r="AE67" s="27"/>
      <c r="AF67" s="27"/>
      <c r="AG67" s="29" t="s">
        <v>362</v>
      </c>
      <c r="AH67" s="29" t="s">
        <v>55</v>
      </c>
      <c r="AI67" s="110"/>
      <c r="AJ67" s="110"/>
    </row>
    <row r="68" spans="1:59" ht="13.5" customHeight="1" x14ac:dyDescent="0.2">
      <c r="A68" s="28" t="s">
        <v>296</v>
      </c>
      <c r="B68" s="29" t="s">
        <v>216</v>
      </c>
      <c r="C68" s="22" t="s">
        <v>261</v>
      </c>
      <c r="D68" s="35"/>
      <c r="E68" s="27"/>
      <c r="F68" s="27"/>
      <c r="G68" s="27"/>
      <c r="H68" s="27"/>
      <c r="I68" s="9"/>
      <c r="J68" s="9"/>
      <c r="K68" s="9"/>
      <c r="L68" s="9"/>
      <c r="M68" s="27"/>
      <c r="N68" s="27"/>
      <c r="O68" s="27"/>
      <c r="P68" s="27"/>
      <c r="Q68" s="9"/>
      <c r="R68" s="9"/>
      <c r="S68" s="9"/>
      <c r="T68" s="9"/>
      <c r="U68" s="121">
        <v>1</v>
      </c>
      <c r="V68" s="121">
        <v>2</v>
      </c>
      <c r="W68" s="121" t="s">
        <v>16</v>
      </c>
      <c r="X68" s="27">
        <v>3</v>
      </c>
      <c r="Y68" s="9"/>
      <c r="Z68" s="9"/>
      <c r="AA68" s="9"/>
      <c r="AB68" s="9"/>
      <c r="AC68" s="27"/>
      <c r="AD68" s="27"/>
      <c r="AE68" s="27"/>
      <c r="AF68" s="27"/>
      <c r="AG68" s="29" t="s">
        <v>362</v>
      </c>
      <c r="AH68" s="29" t="s">
        <v>55</v>
      </c>
      <c r="AI68" s="110"/>
      <c r="AJ68" s="110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</row>
    <row r="69" spans="1:59" ht="12.75" customHeight="1" x14ac:dyDescent="0.2">
      <c r="A69" s="28" t="s">
        <v>297</v>
      </c>
      <c r="B69" s="29" t="s">
        <v>217</v>
      </c>
      <c r="C69" s="22" t="s">
        <v>43</v>
      </c>
      <c r="D69" s="35"/>
      <c r="E69" s="27"/>
      <c r="F69" s="27"/>
      <c r="G69" s="27"/>
      <c r="H69" s="27"/>
      <c r="I69" s="9"/>
      <c r="J69" s="9"/>
      <c r="K69" s="9"/>
      <c r="L69" s="20"/>
      <c r="M69" s="27"/>
      <c r="N69" s="27"/>
      <c r="O69" s="27"/>
      <c r="P69" s="27"/>
      <c r="Q69" s="9"/>
      <c r="R69" s="9"/>
      <c r="S69" s="9"/>
      <c r="T69" s="9"/>
      <c r="U69" s="27"/>
      <c r="V69" s="27"/>
      <c r="W69" s="27"/>
      <c r="X69" s="27"/>
      <c r="Y69" s="9">
        <v>1</v>
      </c>
      <c r="Z69" s="9">
        <v>1</v>
      </c>
      <c r="AA69" s="9" t="s">
        <v>16</v>
      </c>
      <c r="AB69" s="9">
        <v>2</v>
      </c>
      <c r="AC69" s="27"/>
      <c r="AD69" s="27"/>
      <c r="AE69" s="27"/>
      <c r="AF69" s="27"/>
      <c r="AG69" s="29" t="s">
        <v>359</v>
      </c>
      <c r="AH69" s="29" t="s">
        <v>50</v>
      </c>
      <c r="AI69" s="110"/>
      <c r="AJ69" s="110"/>
    </row>
    <row r="70" spans="1:59" x14ac:dyDescent="0.2">
      <c r="A70" s="28" t="s">
        <v>298</v>
      </c>
      <c r="B70" s="29" t="s">
        <v>218</v>
      </c>
      <c r="C70" s="22" t="s">
        <v>45</v>
      </c>
      <c r="D70" s="9"/>
      <c r="E70" s="27"/>
      <c r="F70" s="27"/>
      <c r="G70" s="27"/>
      <c r="H70" s="27"/>
      <c r="I70" s="9"/>
      <c r="J70" s="9"/>
      <c r="K70" s="9"/>
      <c r="L70" s="20"/>
      <c r="M70" s="27"/>
      <c r="N70" s="27"/>
      <c r="O70" s="27"/>
      <c r="P70" s="27"/>
      <c r="Q70" s="9"/>
      <c r="R70" s="9"/>
      <c r="S70" s="9"/>
      <c r="T70" s="9"/>
      <c r="U70" s="27">
        <v>1</v>
      </c>
      <c r="V70" s="27">
        <v>1</v>
      </c>
      <c r="W70" s="27" t="s">
        <v>16</v>
      </c>
      <c r="X70" s="27">
        <v>2</v>
      </c>
      <c r="Y70" s="9"/>
      <c r="Z70" s="9"/>
      <c r="AA70" s="9"/>
      <c r="AB70" s="9"/>
      <c r="AC70" s="27"/>
      <c r="AD70" s="27"/>
      <c r="AE70" s="27"/>
      <c r="AF70" s="27"/>
      <c r="AG70" s="29" t="s">
        <v>359</v>
      </c>
      <c r="AH70" s="29" t="s">
        <v>56</v>
      </c>
      <c r="AI70" s="110"/>
      <c r="AJ70" s="110"/>
    </row>
    <row r="71" spans="1:59" ht="38.25" x14ac:dyDescent="0.2">
      <c r="A71" s="28" t="s">
        <v>299</v>
      </c>
      <c r="B71" s="29" t="s">
        <v>219</v>
      </c>
      <c r="C71" s="22" t="s">
        <v>31</v>
      </c>
      <c r="D71" s="35" t="s">
        <v>157</v>
      </c>
      <c r="E71" s="27"/>
      <c r="F71" s="27"/>
      <c r="G71" s="27"/>
      <c r="H71" s="27"/>
      <c r="I71" s="9"/>
      <c r="J71" s="9"/>
      <c r="K71" s="9"/>
      <c r="L71" s="9"/>
      <c r="M71" s="27"/>
      <c r="N71" s="27"/>
      <c r="O71" s="27"/>
      <c r="P71" s="27"/>
      <c r="Q71" s="9"/>
      <c r="R71" s="9"/>
      <c r="S71" s="9"/>
      <c r="T71" s="9"/>
      <c r="U71" s="27">
        <v>2</v>
      </c>
      <c r="V71" s="27">
        <v>2</v>
      </c>
      <c r="W71" s="27" t="s">
        <v>15</v>
      </c>
      <c r="X71" s="27">
        <v>4</v>
      </c>
      <c r="Y71" s="9"/>
      <c r="Z71" s="9"/>
      <c r="AA71" s="9"/>
      <c r="AB71" s="9"/>
      <c r="AC71" s="27"/>
      <c r="AD71" s="27"/>
      <c r="AE71" s="27"/>
      <c r="AF71" s="27"/>
      <c r="AG71" s="29" t="s">
        <v>361</v>
      </c>
      <c r="AH71" s="29" t="s">
        <v>101</v>
      </c>
      <c r="AI71" s="110"/>
      <c r="AJ71" s="110"/>
    </row>
    <row r="72" spans="1:59" ht="12" customHeight="1" x14ac:dyDescent="0.2">
      <c r="A72" s="28" t="s">
        <v>300</v>
      </c>
      <c r="B72" s="29" t="s">
        <v>220</v>
      </c>
      <c r="C72" s="22" t="s">
        <v>32</v>
      </c>
      <c r="D72" s="35"/>
      <c r="E72" s="27"/>
      <c r="F72" s="27"/>
      <c r="G72" s="27"/>
      <c r="H72" s="27"/>
      <c r="I72" s="9"/>
      <c r="J72" s="9"/>
      <c r="K72" s="9"/>
      <c r="L72" s="9"/>
      <c r="M72" s="27"/>
      <c r="N72" s="27"/>
      <c r="O72" s="27"/>
      <c r="P72" s="27"/>
      <c r="Q72" s="9">
        <v>2</v>
      </c>
      <c r="R72" s="9">
        <v>2</v>
      </c>
      <c r="S72" s="9" t="s">
        <v>15</v>
      </c>
      <c r="T72" s="9">
        <v>4</v>
      </c>
      <c r="U72" s="27"/>
      <c r="V72" s="27"/>
      <c r="W72" s="27"/>
      <c r="X72" s="27"/>
      <c r="Y72" s="9"/>
      <c r="Z72" s="9"/>
      <c r="AA72" s="9"/>
      <c r="AB72" s="9"/>
      <c r="AC72" s="27"/>
      <c r="AD72" s="27"/>
      <c r="AE72" s="27"/>
      <c r="AF72" s="27"/>
      <c r="AG72" s="28" t="s">
        <v>356</v>
      </c>
      <c r="AH72" s="29" t="s">
        <v>110</v>
      </c>
      <c r="AI72" s="110"/>
      <c r="AJ72" s="110"/>
    </row>
    <row r="73" spans="1:59" ht="25.5" x14ac:dyDescent="0.2">
      <c r="A73" s="28" t="s">
        <v>301</v>
      </c>
      <c r="B73" s="29" t="s">
        <v>221</v>
      </c>
      <c r="C73" s="22" t="s">
        <v>33</v>
      </c>
      <c r="D73" s="35" t="s">
        <v>158</v>
      </c>
      <c r="E73" s="27"/>
      <c r="F73" s="27"/>
      <c r="G73" s="27"/>
      <c r="H73" s="27"/>
      <c r="I73" s="9"/>
      <c r="J73" s="9"/>
      <c r="K73" s="9"/>
      <c r="L73" s="9"/>
      <c r="M73" s="27"/>
      <c r="N73" s="27"/>
      <c r="O73" s="27"/>
      <c r="P73" s="27"/>
      <c r="Q73" s="9"/>
      <c r="R73" s="9"/>
      <c r="S73" s="9"/>
      <c r="T73" s="9"/>
      <c r="U73" s="27">
        <v>2</v>
      </c>
      <c r="V73" s="27">
        <v>2</v>
      </c>
      <c r="W73" s="27" t="s">
        <v>15</v>
      </c>
      <c r="X73" s="27">
        <v>4</v>
      </c>
      <c r="Y73" s="9"/>
      <c r="Z73" s="9"/>
      <c r="AA73" s="9"/>
      <c r="AB73" s="9"/>
      <c r="AC73" s="27"/>
      <c r="AD73" s="27"/>
      <c r="AE73" s="27"/>
      <c r="AF73" s="27"/>
      <c r="AG73" s="29" t="s">
        <v>356</v>
      </c>
      <c r="AH73" s="28" t="s">
        <v>91</v>
      </c>
      <c r="AI73" s="110" t="s">
        <v>128</v>
      </c>
      <c r="AJ73" s="110"/>
    </row>
    <row r="74" spans="1:59" s="41" customFormat="1" ht="13.5" thickBot="1" x14ac:dyDescent="0.25">
      <c r="A74" s="45"/>
      <c r="B74" s="21"/>
      <c r="C74" s="46"/>
      <c r="D74" s="47">
        <f>SUM(H74,L74,P74,T74,X74,AB74,AF74)</f>
        <v>30</v>
      </c>
      <c r="E74" s="91">
        <f>SUM(E65:E73)</f>
        <v>2</v>
      </c>
      <c r="F74" s="91">
        <f>SUM(F65:F73)</f>
        <v>1</v>
      </c>
      <c r="G74" s="91"/>
      <c r="H74" s="91">
        <f>SUM(H65:H73)</f>
        <v>3</v>
      </c>
      <c r="I74" s="91">
        <f t="shared" ref="I74:AF74" si="2">SUM(I65:I73)</f>
        <v>2</v>
      </c>
      <c r="J74" s="91">
        <f t="shared" si="2"/>
        <v>2</v>
      </c>
      <c r="K74" s="91"/>
      <c r="L74" s="91">
        <f t="shared" si="2"/>
        <v>4</v>
      </c>
      <c r="M74" s="91">
        <f t="shared" si="2"/>
        <v>3</v>
      </c>
      <c r="N74" s="91">
        <f t="shared" si="2"/>
        <v>2</v>
      </c>
      <c r="O74" s="91"/>
      <c r="P74" s="91">
        <f t="shared" si="2"/>
        <v>4</v>
      </c>
      <c r="Q74" s="91">
        <f t="shared" si="2"/>
        <v>2</v>
      </c>
      <c r="R74" s="91">
        <f t="shared" si="2"/>
        <v>2</v>
      </c>
      <c r="S74" s="91"/>
      <c r="T74" s="91">
        <f t="shared" si="2"/>
        <v>4</v>
      </c>
      <c r="U74" s="91">
        <f t="shared" si="2"/>
        <v>6</v>
      </c>
      <c r="V74" s="91">
        <f t="shared" si="2"/>
        <v>7</v>
      </c>
      <c r="W74" s="91"/>
      <c r="X74" s="91">
        <f t="shared" si="2"/>
        <v>13</v>
      </c>
      <c r="Y74" s="91">
        <f t="shared" si="2"/>
        <v>1</v>
      </c>
      <c r="Z74" s="91">
        <f t="shared" si="2"/>
        <v>1</v>
      </c>
      <c r="AA74" s="91"/>
      <c r="AB74" s="91">
        <f t="shared" si="2"/>
        <v>2</v>
      </c>
      <c r="AC74" s="91">
        <f t="shared" si="2"/>
        <v>0</v>
      </c>
      <c r="AD74" s="91">
        <f t="shared" si="2"/>
        <v>0</v>
      </c>
      <c r="AE74" s="91"/>
      <c r="AF74" s="91">
        <f t="shared" si="2"/>
        <v>0</v>
      </c>
      <c r="AG74" s="40"/>
      <c r="AH74" s="48"/>
      <c r="AI74" s="21">
        <f>+H74+L74+P74+T74++X74+AB74+AF74</f>
        <v>30</v>
      </c>
      <c r="AJ74" s="21"/>
    </row>
    <row r="75" spans="1:59" x14ac:dyDescent="0.2">
      <c r="A75" s="155" t="s">
        <v>125</v>
      </c>
      <c r="B75" s="156"/>
      <c r="C75" s="156"/>
      <c r="D75" s="156"/>
      <c r="E75" s="156"/>
      <c r="F75" s="156"/>
      <c r="G75" s="156"/>
      <c r="H75" s="156"/>
      <c r="I75" s="156"/>
      <c r="J75" s="156"/>
      <c r="K75" s="156"/>
      <c r="L75" s="156"/>
      <c r="M75" s="156"/>
      <c r="N75" s="156"/>
      <c r="O75" s="156"/>
      <c r="P75" s="156"/>
      <c r="Q75" s="156"/>
      <c r="R75" s="156"/>
      <c r="S75" s="156"/>
      <c r="T75" s="156"/>
      <c r="U75" s="156"/>
      <c r="V75" s="156"/>
      <c r="W75" s="156"/>
      <c r="X75" s="156"/>
      <c r="Y75" s="156"/>
      <c r="Z75" s="156"/>
      <c r="AA75" s="156"/>
      <c r="AB75" s="156"/>
      <c r="AC75" s="156"/>
      <c r="AD75" s="156"/>
      <c r="AE75" s="156"/>
      <c r="AF75" s="156"/>
      <c r="AG75" s="156"/>
      <c r="AH75" s="157"/>
      <c r="AI75" s="110"/>
      <c r="AJ75" s="110"/>
    </row>
    <row r="76" spans="1:59" x14ac:dyDescent="0.2">
      <c r="A76" s="28" t="s">
        <v>340</v>
      </c>
      <c r="B76" s="29" t="s">
        <v>222</v>
      </c>
      <c r="C76" s="22" t="s">
        <v>17</v>
      </c>
      <c r="D76" s="35"/>
      <c r="E76" s="27"/>
      <c r="F76" s="27"/>
      <c r="G76" s="27"/>
      <c r="H76" s="27"/>
      <c r="I76" s="20">
        <v>2</v>
      </c>
      <c r="J76" s="20">
        <v>1</v>
      </c>
      <c r="K76" s="20" t="s">
        <v>15</v>
      </c>
      <c r="L76" s="20">
        <v>2</v>
      </c>
      <c r="M76" s="27"/>
      <c r="N76" s="27"/>
      <c r="O76" s="27"/>
      <c r="P76" s="27"/>
      <c r="Q76" s="9"/>
      <c r="R76" s="9"/>
      <c r="S76" s="9"/>
      <c r="T76" s="9"/>
      <c r="U76" s="27"/>
      <c r="V76" s="27"/>
      <c r="W76" s="27"/>
      <c r="X76" s="27"/>
      <c r="Y76" s="9"/>
      <c r="Z76" s="9"/>
      <c r="AA76" s="9"/>
      <c r="AB76" s="9"/>
      <c r="AC76" s="27"/>
      <c r="AD76" s="27"/>
      <c r="AE76" s="27"/>
      <c r="AF76" s="27"/>
      <c r="AG76" s="29" t="s">
        <v>365</v>
      </c>
      <c r="AH76" s="29" t="s">
        <v>366</v>
      </c>
      <c r="AI76" s="110"/>
      <c r="AJ76" s="110"/>
    </row>
    <row r="77" spans="1:59" x14ac:dyDescent="0.2">
      <c r="A77" s="28" t="s">
        <v>302</v>
      </c>
      <c r="B77" s="29" t="s">
        <v>259</v>
      </c>
      <c r="C77" s="26" t="s">
        <v>115</v>
      </c>
      <c r="D77" s="31"/>
      <c r="E77" s="27">
        <v>0</v>
      </c>
      <c r="F77" s="27">
        <v>2</v>
      </c>
      <c r="G77" s="27" t="s">
        <v>15</v>
      </c>
      <c r="H77" s="27">
        <v>2</v>
      </c>
      <c r="I77" s="9"/>
      <c r="J77" s="9"/>
      <c r="K77" s="9"/>
      <c r="L77" s="9"/>
      <c r="M77" s="27"/>
      <c r="N77" s="27"/>
      <c r="O77" s="27"/>
      <c r="P77" s="27"/>
      <c r="Q77" s="9"/>
      <c r="R77" s="9"/>
      <c r="S77" s="9"/>
      <c r="T77" s="9"/>
      <c r="U77" s="27"/>
      <c r="V77" s="27"/>
      <c r="W77" s="27"/>
      <c r="X77" s="27"/>
      <c r="Y77" s="9"/>
      <c r="Z77" s="9"/>
      <c r="AA77" s="9"/>
      <c r="AB77" s="9"/>
      <c r="AC77" s="27"/>
      <c r="AD77" s="27"/>
      <c r="AE77" s="27"/>
      <c r="AF77" s="27"/>
      <c r="AG77" s="29" t="s">
        <v>356</v>
      </c>
      <c r="AH77" s="29" t="s">
        <v>104</v>
      </c>
      <c r="AI77" s="110"/>
      <c r="AJ77" s="110"/>
    </row>
    <row r="78" spans="1:59" ht="25.5" x14ac:dyDescent="0.2">
      <c r="A78" s="28" t="s">
        <v>303</v>
      </c>
      <c r="B78" s="29" t="s">
        <v>260</v>
      </c>
      <c r="C78" s="26" t="s">
        <v>116</v>
      </c>
      <c r="D78" s="31" t="s">
        <v>115</v>
      </c>
      <c r="E78" s="27"/>
      <c r="F78" s="27"/>
      <c r="G78" s="27"/>
      <c r="H78" s="27"/>
      <c r="I78" s="9">
        <v>0</v>
      </c>
      <c r="J78" s="9">
        <v>2</v>
      </c>
      <c r="K78" s="9" t="s">
        <v>16</v>
      </c>
      <c r="L78" s="9">
        <v>2</v>
      </c>
      <c r="M78" s="27"/>
      <c r="N78" s="27"/>
      <c r="O78" s="27"/>
      <c r="P78" s="27"/>
      <c r="Q78" s="9"/>
      <c r="R78" s="9"/>
      <c r="S78" s="9"/>
      <c r="T78" s="9"/>
      <c r="U78" s="27"/>
      <c r="V78" s="27"/>
      <c r="W78" s="27"/>
      <c r="X78" s="27"/>
      <c r="Y78" s="9"/>
      <c r="Z78" s="9"/>
      <c r="AA78" s="9"/>
      <c r="AB78" s="9"/>
      <c r="AC78" s="27"/>
      <c r="AD78" s="27"/>
      <c r="AE78" s="27"/>
      <c r="AF78" s="27"/>
      <c r="AG78" s="29" t="s">
        <v>356</v>
      </c>
      <c r="AH78" s="29" t="s">
        <v>104</v>
      </c>
      <c r="AI78" s="110"/>
      <c r="AJ78" s="110"/>
    </row>
    <row r="79" spans="1:59" x14ac:dyDescent="0.2">
      <c r="A79" s="28" t="s">
        <v>304</v>
      </c>
      <c r="B79" s="102" t="s">
        <v>223</v>
      </c>
      <c r="C79" s="26" t="s">
        <v>147</v>
      </c>
      <c r="D79" s="31"/>
      <c r="E79" s="27">
        <v>0</v>
      </c>
      <c r="F79" s="27">
        <v>2</v>
      </c>
      <c r="G79" s="27" t="s">
        <v>16</v>
      </c>
      <c r="H79" s="27">
        <v>2</v>
      </c>
      <c r="I79" s="9"/>
      <c r="J79" s="9"/>
      <c r="K79" s="9"/>
      <c r="L79" s="9"/>
      <c r="M79" s="27"/>
      <c r="N79" s="27"/>
      <c r="O79" s="27"/>
      <c r="P79" s="27"/>
      <c r="Q79" s="9"/>
      <c r="R79" s="9"/>
      <c r="S79" s="9"/>
      <c r="T79" s="9"/>
      <c r="U79" s="27"/>
      <c r="V79" s="27"/>
      <c r="W79" s="27"/>
      <c r="X79" s="27"/>
      <c r="Y79" s="9"/>
      <c r="Z79" s="9"/>
      <c r="AA79" s="9"/>
      <c r="AB79" s="9"/>
      <c r="AC79" s="27"/>
      <c r="AD79" s="27"/>
      <c r="AE79" s="27"/>
      <c r="AF79" s="27"/>
      <c r="AG79" s="29" t="s">
        <v>367</v>
      </c>
      <c r="AH79" s="28" t="s">
        <v>129</v>
      </c>
      <c r="AI79" s="110"/>
      <c r="AJ79" s="110"/>
    </row>
    <row r="80" spans="1:59" s="41" customFormat="1" ht="13.5" thickBot="1" x14ac:dyDescent="0.25">
      <c r="A80" s="45"/>
      <c r="B80" s="21"/>
      <c r="C80" s="49"/>
      <c r="D80" s="47">
        <f>SUM(H80,L80,P80,T80,X80,AB80,AF80)</f>
        <v>8</v>
      </c>
      <c r="E80" s="91">
        <f>SUM(E76:E79)</f>
        <v>0</v>
      </c>
      <c r="F80" s="91">
        <f>SUM(F76:F79)</f>
        <v>4</v>
      </c>
      <c r="G80" s="91"/>
      <c r="H80" s="91">
        <f>SUM(H76:H79)</f>
        <v>4</v>
      </c>
      <c r="I80" s="91">
        <f>SUM(I76:I79)</f>
        <v>2</v>
      </c>
      <c r="J80" s="91">
        <f>SUM(J76:J79)</f>
        <v>3</v>
      </c>
      <c r="K80" s="91"/>
      <c r="L80" s="91">
        <f>SUM(L76:L79)</f>
        <v>4</v>
      </c>
      <c r="M80" s="91">
        <f t="shared" ref="M80:AF80" si="3">SUM(M76:M79)</f>
        <v>0</v>
      </c>
      <c r="N80" s="91">
        <f t="shared" si="3"/>
        <v>0</v>
      </c>
      <c r="O80" s="91"/>
      <c r="P80" s="91">
        <f t="shared" si="3"/>
        <v>0</v>
      </c>
      <c r="Q80" s="91">
        <f t="shared" si="3"/>
        <v>0</v>
      </c>
      <c r="R80" s="91">
        <f t="shared" si="3"/>
        <v>0</v>
      </c>
      <c r="S80" s="91"/>
      <c r="T80" s="91">
        <f t="shared" si="3"/>
        <v>0</v>
      </c>
      <c r="U80" s="91">
        <f t="shared" si="3"/>
        <v>0</v>
      </c>
      <c r="V80" s="91">
        <f t="shared" si="3"/>
        <v>0</v>
      </c>
      <c r="W80" s="91"/>
      <c r="X80" s="91">
        <f t="shared" si="3"/>
        <v>0</v>
      </c>
      <c r="Y80" s="91">
        <f t="shared" si="3"/>
        <v>0</v>
      </c>
      <c r="Z80" s="91">
        <f t="shared" si="3"/>
        <v>0</v>
      </c>
      <c r="AA80" s="91"/>
      <c r="AB80" s="91">
        <f t="shared" si="3"/>
        <v>0</v>
      </c>
      <c r="AC80" s="91">
        <f t="shared" si="3"/>
        <v>0</v>
      </c>
      <c r="AD80" s="91">
        <f t="shared" si="3"/>
        <v>0</v>
      </c>
      <c r="AE80" s="91"/>
      <c r="AF80" s="91">
        <f t="shared" si="3"/>
        <v>0</v>
      </c>
      <c r="AG80" s="40"/>
      <c r="AH80" s="50"/>
      <c r="AI80" s="21">
        <f>+H80+L80+P80+T80++X80+AB80+AF80</f>
        <v>8</v>
      </c>
      <c r="AJ80" s="21"/>
    </row>
    <row r="81" spans="1:59" x14ac:dyDescent="0.2">
      <c r="A81" s="155" t="s">
        <v>126</v>
      </c>
      <c r="B81" s="156"/>
      <c r="C81" s="156"/>
      <c r="D81" s="156"/>
      <c r="E81" s="156"/>
      <c r="F81" s="156"/>
      <c r="G81" s="156"/>
      <c r="H81" s="156"/>
      <c r="I81" s="156"/>
      <c r="J81" s="156"/>
      <c r="K81" s="156"/>
      <c r="L81" s="156"/>
      <c r="M81" s="156"/>
      <c r="N81" s="156"/>
      <c r="O81" s="156"/>
      <c r="P81" s="156"/>
      <c r="Q81" s="156"/>
      <c r="R81" s="156"/>
      <c r="S81" s="156"/>
      <c r="T81" s="156"/>
      <c r="U81" s="156"/>
      <c r="V81" s="156"/>
      <c r="W81" s="156"/>
      <c r="X81" s="156"/>
      <c r="Y81" s="156"/>
      <c r="Z81" s="156"/>
      <c r="AA81" s="156"/>
      <c r="AB81" s="156"/>
      <c r="AC81" s="156"/>
      <c r="AD81" s="156"/>
      <c r="AE81" s="156"/>
      <c r="AF81" s="156"/>
      <c r="AG81" s="156"/>
      <c r="AH81" s="157"/>
      <c r="AI81" s="110"/>
      <c r="AJ81" s="110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</row>
    <row r="82" spans="1:59" x14ac:dyDescent="0.2">
      <c r="A82" s="28" t="s">
        <v>305</v>
      </c>
      <c r="B82" s="29" t="s">
        <v>224</v>
      </c>
      <c r="C82" s="22" t="s">
        <v>117</v>
      </c>
      <c r="D82" s="35"/>
      <c r="E82" s="27"/>
      <c r="F82" s="27"/>
      <c r="G82" s="27"/>
      <c r="H82" s="27"/>
      <c r="I82" s="9"/>
      <c r="J82" s="9"/>
      <c r="K82" s="9"/>
      <c r="L82" s="9"/>
      <c r="M82" s="27"/>
      <c r="N82" s="27"/>
      <c r="O82" s="27"/>
      <c r="P82" s="27"/>
      <c r="Q82" s="9">
        <v>2</v>
      </c>
      <c r="R82" s="9">
        <v>0</v>
      </c>
      <c r="S82" s="9" t="s">
        <v>15</v>
      </c>
      <c r="T82" s="9">
        <v>3</v>
      </c>
      <c r="U82" s="27"/>
      <c r="V82" s="27"/>
      <c r="W82" s="27"/>
      <c r="X82" s="27"/>
      <c r="Y82" s="9"/>
      <c r="Z82" s="9"/>
      <c r="AA82" s="9"/>
      <c r="AB82" s="20"/>
      <c r="AC82" s="27"/>
      <c r="AD82" s="27"/>
      <c r="AE82" s="27"/>
      <c r="AF82" s="27"/>
      <c r="AG82" s="29" t="s">
        <v>359</v>
      </c>
      <c r="AH82" s="29" t="s">
        <v>59</v>
      </c>
      <c r="AI82" s="110"/>
      <c r="AJ82" s="110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  <c r="BF82" s="25"/>
      <c r="BG82" s="25"/>
    </row>
    <row r="83" spans="1:59" x14ac:dyDescent="0.2">
      <c r="A83" s="28" t="s">
        <v>306</v>
      </c>
      <c r="B83" s="29" t="s">
        <v>225</v>
      </c>
      <c r="C83" s="22" t="s">
        <v>159</v>
      </c>
      <c r="D83" s="35" t="s">
        <v>117</v>
      </c>
      <c r="E83" s="27"/>
      <c r="F83" s="27"/>
      <c r="G83" s="27"/>
      <c r="H83" s="27"/>
      <c r="I83" s="9"/>
      <c r="J83" s="9"/>
      <c r="K83" s="9"/>
      <c r="L83" s="9"/>
      <c r="M83" s="27"/>
      <c r="N83" s="27"/>
      <c r="O83" s="27"/>
      <c r="P83" s="27"/>
      <c r="Q83" s="9"/>
      <c r="R83" s="9"/>
      <c r="S83" s="9"/>
      <c r="T83" s="9"/>
      <c r="U83" s="27">
        <v>2</v>
      </c>
      <c r="V83" s="27">
        <v>0</v>
      </c>
      <c r="W83" s="27" t="s">
        <v>15</v>
      </c>
      <c r="X83" s="27">
        <v>2</v>
      </c>
      <c r="Y83" s="9"/>
      <c r="Z83" s="9"/>
      <c r="AA83" s="9"/>
      <c r="AB83" s="20"/>
      <c r="AC83" s="27"/>
      <c r="AD83" s="27"/>
      <c r="AE83" s="27"/>
      <c r="AF83" s="27"/>
      <c r="AG83" s="29" t="s">
        <v>359</v>
      </c>
      <c r="AH83" s="29" t="s">
        <v>59</v>
      </c>
      <c r="AI83" s="110"/>
      <c r="AJ83" s="110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  <c r="BF83" s="25"/>
      <c r="BG83" s="25"/>
    </row>
    <row r="84" spans="1:59" x14ac:dyDescent="0.2">
      <c r="A84" s="28" t="s">
        <v>307</v>
      </c>
      <c r="B84" s="29" t="s">
        <v>226</v>
      </c>
      <c r="C84" s="22" t="s">
        <v>262</v>
      </c>
      <c r="D84" s="35" t="s">
        <v>159</v>
      </c>
      <c r="E84" s="27"/>
      <c r="F84" s="27"/>
      <c r="G84" s="27"/>
      <c r="H84" s="27"/>
      <c r="I84" s="9"/>
      <c r="J84" s="9"/>
      <c r="K84" s="9"/>
      <c r="L84" s="9"/>
      <c r="M84" s="27"/>
      <c r="N84" s="27"/>
      <c r="O84" s="27"/>
      <c r="P84" s="27"/>
      <c r="Q84" s="9"/>
      <c r="R84" s="9"/>
      <c r="S84" s="9"/>
      <c r="T84" s="9"/>
      <c r="U84" s="27"/>
      <c r="V84" s="27"/>
      <c r="W84" s="27"/>
      <c r="X84" s="27"/>
      <c r="Y84" s="9">
        <v>2</v>
      </c>
      <c r="Z84" s="9">
        <v>0</v>
      </c>
      <c r="AA84" s="9" t="s">
        <v>15</v>
      </c>
      <c r="AB84" s="20">
        <v>2</v>
      </c>
      <c r="AC84" s="27"/>
      <c r="AD84" s="27"/>
      <c r="AE84" s="27"/>
      <c r="AF84" s="27"/>
      <c r="AG84" s="29" t="s">
        <v>359</v>
      </c>
      <c r="AH84" s="29" t="s">
        <v>59</v>
      </c>
      <c r="AI84" s="110"/>
      <c r="AJ84" s="110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  <c r="BF84" s="25"/>
      <c r="BG84" s="25"/>
    </row>
    <row r="85" spans="1:59" s="25" customFormat="1" x14ac:dyDescent="0.2">
      <c r="A85" s="28" t="s">
        <v>308</v>
      </c>
      <c r="B85" s="29" t="s">
        <v>227</v>
      </c>
      <c r="C85" s="22" t="s">
        <v>96</v>
      </c>
      <c r="D85" s="9"/>
      <c r="E85" s="27"/>
      <c r="F85" s="27"/>
      <c r="G85" s="27"/>
      <c r="H85" s="27"/>
      <c r="I85" s="9">
        <v>2</v>
      </c>
      <c r="J85" s="9">
        <v>0</v>
      </c>
      <c r="K85" s="9" t="s">
        <v>15</v>
      </c>
      <c r="L85" s="9">
        <v>2</v>
      </c>
      <c r="M85" s="27"/>
      <c r="N85" s="27"/>
      <c r="O85" s="27"/>
      <c r="P85" s="27"/>
      <c r="Q85" s="9"/>
      <c r="R85" s="9"/>
      <c r="S85" s="9"/>
      <c r="T85" s="9"/>
      <c r="U85" s="27"/>
      <c r="V85" s="27"/>
      <c r="W85" s="27"/>
      <c r="X85" s="27"/>
      <c r="Y85" s="9"/>
      <c r="Z85" s="9"/>
      <c r="AA85" s="9"/>
      <c r="AB85" s="9"/>
      <c r="AC85" s="27"/>
      <c r="AD85" s="27"/>
      <c r="AE85" s="27"/>
      <c r="AF85" s="27"/>
      <c r="AG85" s="29" t="s">
        <v>99</v>
      </c>
      <c r="AH85" s="29" t="s">
        <v>97</v>
      </c>
      <c r="AI85" s="110" t="s">
        <v>146</v>
      </c>
      <c r="AJ85" s="110"/>
    </row>
    <row r="86" spans="1:59" x14ac:dyDescent="0.2">
      <c r="A86" s="28" t="s">
        <v>309</v>
      </c>
      <c r="B86" s="29" t="s">
        <v>228</v>
      </c>
      <c r="C86" s="22" t="s">
        <v>111</v>
      </c>
      <c r="D86" s="35" t="s">
        <v>96</v>
      </c>
      <c r="E86" s="27"/>
      <c r="F86" s="27"/>
      <c r="G86" s="27"/>
      <c r="H86" s="27"/>
      <c r="I86" s="9"/>
      <c r="J86" s="9"/>
      <c r="K86" s="9"/>
      <c r="L86" s="9"/>
      <c r="M86" s="27">
        <v>2</v>
      </c>
      <c r="N86" s="27">
        <v>2</v>
      </c>
      <c r="O86" s="27" t="s">
        <v>15</v>
      </c>
      <c r="P86" s="27">
        <v>4</v>
      </c>
      <c r="Q86" s="9"/>
      <c r="R86" s="9"/>
      <c r="S86" s="9"/>
      <c r="T86" s="9"/>
      <c r="U86" s="27"/>
      <c r="V86" s="27"/>
      <c r="W86" s="27"/>
      <c r="X86" s="27"/>
      <c r="Y86" s="9"/>
      <c r="Z86" s="9"/>
      <c r="AA86" s="9"/>
      <c r="AB86" s="9"/>
      <c r="AC86" s="27"/>
      <c r="AD86" s="27"/>
      <c r="AE86" s="27"/>
      <c r="AF86" s="27"/>
      <c r="AG86" s="29" t="s">
        <v>100</v>
      </c>
      <c r="AH86" s="29" t="s">
        <v>94</v>
      </c>
      <c r="AI86" s="110" t="s">
        <v>146</v>
      </c>
      <c r="AJ86" s="110"/>
    </row>
    <row r="87" spans="1:59" s="41" customFormat="1" ht="13.5" thickBot="1" x14ac:dyDescent="0.25">
      <c r="A87" s="45"/>
      <c r="B87" s="21"/>
      <c r="C87" s="23"/>
      <c r="D87" s="47">
        <f>SUM(H87,L87,P87,T87,X87,AB87,AF87)</f>
        <v>13</v>
      </c>
      <c r="E87" s="91">
        <f t="shared" ref="E87:AF87" si="4">SUM(E82:E86)</f>
        <v>0</v>
      </c>
      <c r="F87" s="91">
        <f t="shared" si="4"/>
        <v>0</v>
      </c>
      <c r="G87" s="91"/>
      <c r="H87" s="91">
        <f t="shared" si="4"/>
        <v>0</v>
      </c>
      <c r="I87" s="91">
        <f t="shared" si="4"/>
        <v>2</v>
      </c>
      <c r="J87" s="91">
        <f t="shared" si="4"/>
        <v>0</v>
      </c>
      <c r="K87" s="91"/>
      <c r="L87" s="91">
        <f t="shared" si="4"/>
        <v>2</v>
      </c>
      <c r="M87" s="91">
        <f t="shared" si="4"/>
        <v>2</v>
      </c>
      <c r="N87" s="91">
        <f t="shared" si="4"/>
        <v>2</v>
      </c>
      <c r="O87" s="91"/>
      <c r="P87" s="91">
        <f t="shared" si="4"/>
        <v>4</v>
      </c>
      <c r="Q87" s="91">
        <f t="shared" si="4"/>
        <v>2</v>
      </c>
      <c r="R87" s="91">
        <f t="shared" si="4"/>
        <v>0</v>
      </c>
      <c r="S87" s="91"/>
      <c r="T87" s="91">
        <f t="shared" si="4"/>
        <v>3</v>
      </c>
      <c r="U87" s="91">
        <f t="shared" si="4"/>
        <v>2</v>
      </c>
      <c r="V87" s="91">
        <f t="shared" si="4"/>
        <v>0</v>
      </c>
      <c r="W87" s="91"/>
      <c r="X87" s="91">
        <f t="shared" si="4"/>
        <v>2</v>
      </c>
      <c r="Y87" s="91">
        <f t="shared" si="4"/>
        <v>2</v>
      </c>
      <c r="Z87" s="91">
        <f t="shared" si="4"/>
        <v>0</v>
      </c>
      <c r="AA87" s="91"/>
      <c r="AB87" s="91">
        <f t="shared" si="4"/>
        <v>2</v>
      </c>
      <c r="AC87" s="91">
        <f t="shared" si="4"/>
        <v>0</v>
      </c>
      <c r="AD87" s="91">
        <f t="shared" si="4"/>
        <v>0</v>
      </c>
      <c r="AE87" s="91"/>
      <c r="AF87" s="91">
        <f t="shared" si="4"/>
        <v>0</v>
      </c>
      <c r="AG87" s="40"/>
      <c r="AH87" s="50"/>
      <c r="AI87" s="21">
        <f>+H87+L87+P87+T87++X87+AB87+AF87</f>
        <v>13</v>
      </c>
      <c r="AJ87" s="21"/>
      <c r="AK87" s="40"/>
      <c r="AL87" s="40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  <c r="BF87" s="40"/>
      <c r="BG87" s="40"/>
    </row>
    <row r="88" spans="1:59" x14ac:dyDescent="0.2">
      <c r="A88" s="155" t="s">
        <v>18</v>
      </c>
      <c r="B88" s="156"/>
      <c r="C88" s="156"/>
      <c r="D88" s="156"/>
      <c r="E88" s="156"/>
      <c r="F88" s="156"/>
      <c r="G88" s="156"/>
      <c r="H88" s="156"/>
      <c r="I88" s="156"/>
      <c r="J88" s="156"/>
      <c r="K88" s="156"/>
      <c r="L88" s="156"/>
      <c r="M88" s="156"/>
      <c r="N88" s="156"/>
      <c r="O88" s="156"/>
      <c r="P88" s="156"/>
      <c r="Q88" s="156"/>
      <c r="R88" s="156"/>
      <c r="S88" s="156"/>
      <c r="T88" s="156"/>
      <c r="U88" s="156"/>
      <c r="V88" s="156"/>
      <c r="W88" s="156"/>
      <c r="X88" s="156"/>
      <c r="Y88" s="156"/>
      <c r="Z88" s="156"/>
      <c r="AA88" s="156"/>
      <c r="AB88" s="156"/>
      <c r="AC88" s="156"/>
      <c r="AD88" s="156"/>
      <c r="AE88" s="156"/>
      <c r="AF88" s="156"/>
      <c r="AG88" s="156"/>
      <c r="AH88" s="157"/>
      <c r="AI88" s="110"/>
      <c r="AJ88" s="110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  <c r="BF88" s="25"/>
      <c r="BG88" s="25"/>
    </row>
    <row r="89" spans="1:59" x14ac:dyDescent="0.2">
      <c r="A89" s="28" t="s">
        <v>310</v>
      </c>
      <c r="B89" s="29" t="s">
        <v>232</v>
      </c>
      <c r="C89" s="126" t="s">
        <v>74</v>
      </c>
      <c r="D89" s="31"/>
      <c r="E89" s="27">
        <v>0</v>
      </c>
      <c r="F89" s="27">
        <v>2</v>
      </c>
      <c r="G89" s="27" t="s">
        <v>16</v>
      </c>
      <c r="H89" s="27">
        <v>0</v>
      </c>
      <c r="I89" s="9"/>
      <c r="J89" s="9"/>
      <c r="K89" s="9"/>
      <c r="L89" s="9"/>
      <c r="M89" s="27"/>
      <c r="N89" s="27"/>
      <c r="O89" s="27"/>
      <c r="P89" s="27"/>
      <c r="Q89" s="9"/>
      <c r="R89" s="9"/>
      <c r="S89" s="9"/>
      <c r="T89" s="9"/>
      <c r="U89" s="27"/>
      <c r="V89" s="27"/>
      <c r="W89" s="27"/>
      <c r="X89" s="27"/>
      <c r="Y89" s="9"/>
      <c r="Z89" s="9"/>
      <c r="AA89" s="9"/>
      <c r="AB89" s="9"/>
      <c r="AC89" s="27"/>
      <c r="AD89" s="27"/>
      <c r="AE89" s="27"/>
      <c r="AF89" s="27"/>
      <c r="AG89" s="28" t="s">
        <v>143</v>
      </c>
      <c r="AH89" s="28" t="s">
        <v>130</v>
      </c>
      <c r="AI89" s="110"/>
      <c r="AJ89" s="110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  <c r="BF89" s="25"/>
      <c r="BG89" s="25"/>
    </row>
    <row r="90" spans="1:59" x14ac:dyDescent="0.2">
      <c r="A90" s="28" t="s">
        <v>311</v>
      </c>
      <c r="B90" s="29" t="s">
        <v>233</v>
      </c>
      <c r="C90" s="126" t="s">
        <v>75</v>
      </c>
      <c r="D90" s="31"/>
      <c r="E90" s="27"/>
      <c r="F90" s="27"/>
      <c r="G90" s="27"/>
      <c r="H90" s="27"/>
      <c r="I90" s="9">
        <v>0</v>
      </c>
      <c r="J90" s="9">
        <v>2</v>
      </c>
      <c r="K90" s="20" t="s">
        <v>16</v>
      </c>
      <c r="L90" s="9">
        <v>0</v>
      </c>
      <c r="M90" s="27"/>
      <c r="N90" s="27"/>
      <c r="O90" s="27"/>
      <c r="P90" s="27"/>
      <c r="Q90" s="9"/>
      <c r="R90" s="9"/>
      <c r="S90" s="9"/>
      <c r="T90" s="9"/>
      <c r="U90" s="27"/>
      <c r="V90" s="27"/>
      <c r="W90" s="27"/>
      <c r="X90" s="27"/>
      <c r="Y90" s="9"/>
      <c r="Z90" s="9"/>
      <c r="AA90" s="9"/>
      <c r="AB90" s="9"/>
      <c r="AC90" s="27"/>
      <c r="AD90" s="27"/>
      <c r="AE90" s="27"/>
      <c r="AF90" s="27"/>
      <c r="AG90" s="28" t="s">
        <v>143</v>
      </c>
      <c r="AH90" s="28" t="s">
        <v>130</v>
      </c>
      <c r="AI90" s="110"/>
      <c r="AJ90" s="110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  <c r="BF90" s="25"/>
      <c r="BG90" s="25"/>
    </row>
    <row r="91" spans="1:59" x14ac:dyDescent="0.2">
      <c r="A91" s="28" t="s">
        <v>313</v>
      </c>
      <c r="B91" s="122" t="s">
        <v>230</v>
      </c>
      <c r="C91" s="126" t="s">
        <v>66</v>
      </c>
      <c r="D91" s="20"/>
      <c r="E91" s="27">
        <v>0</v>
      </c>
      <c r="F91" s="27">
        <v>2</v>
      </c>
      <c r="G91" s="27" t="s">
        <v>16</v>
      </c>
      <c r="H91" s="27">
        <v>0</v>
      </c>
      <c r="I91" s="20"/>
      <c r="J91" s="20"/>
      <c r="K91" s="20"/>
      <c r="L91" s="20"/>
      <c r="M91" s="27"/>
      <c r="N91" s="27"/>
      <c r="O91" s="27"/>
      <c r="P91" s="27"/>
      <c r="Q91" s="20"/>
      <c r="R91" s="20"/>
      <c r="S91" s="20"/>
      <c r="T91" s="20"/>
      <c r="U91" s="27"/>
      <c r="V91" s="27"/>
      <c r="W91" s="27"/>
      <c r="X91" s="27"/>
      <c r="Y91" s="9"/>
      <c r="Z91" s="9"/>
      <c r="AA91" s="9"/>
      <c r="AB91" s="9"/>
      <c r="AC91" s="27"/>
      <c r="AD91" s="27"/>
      <c r="AE91" s="27"/>
      <c r="AF91" s="27"/>
      <c r="AG91" s="28" t="s">
        <v>132</v>
      </c>
      <c r="AH91" s="28" t="s">
        <v>265</v>
      </c>
      <c r="AI91" s="110"/>
      <c r="AJ91" s="110"/>
    </row>
    <row r="92" spans="1:59" x14ac:dyDescent="0.2">
      <c r="A92" s="28" t="s">
        <v>314</v>
      </c>
      <c r="B92" s="122" t="s">
        <v>231</v>
      </c>
      <c r="C92" s="126" t="s">
        <v>83</v>
      </c>
      <c r="D92" s="20"/>
      <c r="E92" s="27"/>
      <c r="F92" s="27"/>
      <c r="G92" s="27"/>
      <c r="H92" s="27"/>
      <c r="I92" s="20">
        <v>0</v>
      </c>
      <c r="J92" s="20">
        <v>2</v>
      </c>
      <c r="K92" s="20" t="s">
        <v>16</v>
      </c>
      <c r="L92" s="20">
        <v>0</v>
      </c>
      <c r="M92" s="27"/>
      <c r="N92" s="27"/>
      <c r="O92" s="27"/>
      <c r="P92" s="27"/>
      <c r="Q92" s="20"/>
      <c r="R92" s="20"/>
      <c r="S92" s="20"/>
      <c r="T92" s="20"/>
      <c r="U92" s="27"/>
      <c r="V92" s="27"/>
      <c r="W92" s="27"/>
      <c r="X92" s="27"/>
      <c r="Y92" s="9"/>
      <c r="Z92" s="9"/>
      <c r="AA92" s="9"/>
      <c r="AB92" s="9"/>
      <c r="AC92" s="27"/>
      <c r="AD92" s="27"/>
      <c r="AE92" s="27"/>
      <c r="AF92" s="27"/>
      <c r="AG92" s="28" t="s">
        <v>132</v>
      </c>
      <c r="AH92" s="28" t="s">
        <v>265</v>
      </c>
      <c r="AI92" s="110"/>
      <c r="AJ92" s="110"/>
    </row>
    <row r="93" spans="1:59" x14ac:dyDescent="0.2">
      <c r="A93" s="28" t="s">
        <v>328</v>
      </c>
      <c r="B93" s="122" t="s">
        <v>245</v>
      </c>
      <c r="C93" s="126" t="s">
        <v>92</v>
      </c>
      <c r="D93" s="20"/>
      <c r="E93" s="27"/>
      <c r="F93" s="27"/>
      <c r="G93" s="27"/>
      <c r="H93" s="27"/>
      <c r="I93" s="20"/>
      <c r="J93" s="20"/>
      <c r="K93" s="20"/>
      <c r="L93" s="20"/>
      <c r="M93" s="121">
        <v>0</v>
      </c>
      <c r="N93" s="121">
        <v>2</v>
      </c>
      <c r="O93" s="121" t="s">
        <v>16</v>
      </c>
      <c r="P93" s="121">
        <v>0</v>
      </c>
      <c r="Q93" s="20"/>
      <c r="R93" s="20"/>
      <c r="S93" s="20"/>
      <c r="T93" s="20"/>
      <c r="U93" s="27"/>
      <c r="V93" s="27"/>
      <c r="W93" s="27"/>
      <c r="X93" s="27"/>
      <c r="Y93" s="9"/>
      <c r="Z93" s="9"/>
      <c r="AA93" s="9"/>
      <c r="AB93" s="9"/>
      <c r="AC93" s="27"/>
      <c r="AD93" s="27"/>
      <c r="AE93" s="27"/>
      <c r="AF93" s="27"/>
      <c r="AG93" s="28" t="s">
        <v>132</v>
      </c>
      <c r="AH93" s="28" t="s">
        <v>265</v>
      </c>
      <c r="AI93" s="110"/>
      <c r="AJ93" s="110"/>
    </row>
    <row r="94" spans="1:59" x14ac:dyDescent="0.2">
      <c r="A94" s="28" t="s">
        <v>315</v>
      </c>
      <c r="B94" s="122" t="s">
        <v>256</v>
      </c>
      <c r="C94" s="126" t="s">
        <v>161</v>
      </c>
      <c r="D94" s="20" t="s">
        <v>264</v>
      </c>
      <c r="E94" s="27"/>
      <c r="F94" s="27"/>
      <c r="G94" s="27"/>
      <c r="H94" s="27"/>
      <c r="I94" s="9"/>
      <c r="J94" s="9"/>
      <c r="K94" s="9"/>
      <c r="L94" s="9"/>
      <c r="M94" s="121">
        <v>0</v>
      </c>
      <c r="N94" s="121">
        <v>0</v>
      </c>
      <c r="O94" s="121" t="s">
        <v>93</v>
      </c>
      <c r="P94" s="121">
        <v>0</v>
      </c>
      <c r="Q94" s="20"/>
      <c r="R94" s="20"/>
      <c r="S94" s="20"/>
      <c r="T94" s="20"/>
      <c r="U94" s="27"/>
      <c r="V94" s="27"/>
      <c r="W94" s="27"/>
      <c r="X94" s="27"/>
      <c r="Y94" s="9"/>
      <c r="Z94" s="9"/>
      <c r="AA94" s="9"/>
      <c r="AB94" s="9"/>
      <c r="AC94" s="27"/>
      <c r="AD94" s="27"/>
      <c r="AE94" s="27"/>
      <c r="AF94" s="27"/>
      <c r="AG94" s="28" t="s">
        <v>132</v>
      </c>
      <c r="AH94" s="28" t="s">
        <v>265</v>
      </c>
      <c r="AI94" s="110"/>
      <c r="AJ94" s="110"/>
    </row>
    <row r="95" spans="1:59" ht="26.25" customHeight="1" x14ac:dyDescent="0.2">
      <c r="A95" s="28" t="s">
        <v>316</v>
      </c>
      <c r="B95" s="29" t="s">
        <v>257</v>
      </c>
      <c r="C95" s="22" t="s">
        <v>106</v>
      </c>
      <c r="D95" s="31" t="s">
        <v>162</v>
      </c>
      <c r="E95" s="27"/>
      <c r="F95" s="27"/>
      <c r="G95" s="27"/>
      <c r="H95" s="27"/>
      <c r="I95" s="9"/>
      <c r="J95" s="9"/>
      <c r="K95" s="9"/>
      <c r="L95" s="9"/>
      <c r="M95" s="27">
        <v>0</v>
      </c>
      <c r="N95" s="27">
        <v>0</v>
      </c>
      <c r="O95" s="27" t="s">
        <v>93</v>
      </c>
      <c r="P95" s="27">
        <v>0</v>
      </c>
      <c r="Q95" s="9"/>
      <c r="R95" s="9"/>
      <c r="S95" s="9"/>
      <c r="T95" s="9"/>
      <c r="U95" s="27"/>
      <c r="V95" s="27"/>
      <c r="W95" s="27"/>
      <c r="X95" s="27"/>
      <c r="Y95" s="9"/>
      <c r="Z95" s="9"/>
      <c r="AA95" s="9"/>
      <c r="AB95" s="9"/>
      <c r="AC95" s="27"/>
      <c r="AD95" s="27"/>
      <c r="AE95" s="27"/>
      <c r="AF95" s="27"/>
      <c r="AG95" s="28" t="s">
        <v>359</v>
      </c>
      <c r="AH95" s="28" t="s">
        <v>50</v>
      </c>
      <c r="AI95" s="110"/>
      <c r="AJ95" s="110"/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  <c r="BF95" s="25"/>
      <c r="BG95" s="25"/>
    </row>
    <row r="96" spans="1:59" ht="50.25" customHeight="1" thickBot="1" x14ac:dyDescent="0.25">
      <c r="A96" s="28" t="s">
        <v>317</v>
      </c>
      <c r="B96" s="29" t="s">
        <v>258</v>
      </c>
      <c r="C96" s="22" t="s">
        <v>105</v>
      </c>
      <c r="D96" s="31" t="s">
        <v>179</v>
      </c>
      <c r="E96" s="27"/>
      <c r="F96" s="27"/>
      <c r="G96" s="27"/>
      <c r="H96" s="27"/>
      <c r="I96" s="9"/>
      <c r="J96" s="9"/>
      <c r="K96" s="9"/>
      <c r="L96" s="9"/>
      <c r="M96" s="27"/>
      <c r="N96" s="27"/>
      <c r="O96" s="27"/>
      <c r="P96" s="27"/>
      <c r="Q96" s="9">
        <v>0</v>
      </c>
      <c r="R96" s="9">
        <v>0</v>
      </c>
      <c r="S96" s="9" t="s">
        <v>93</v>
      </c>
      <c r="T96" s="9">
        <v>0</v>
      </c>
      <c r="U96" s="27"/>
      <c r="V96" s="27"/>
      <c r="W96" s="27"/>
      <c r="X96" s="27"/>
      <c r="Y96" s="9"/>
      <c r="Z96" s="9"/>
      <c r="AA96" s="9"/>
      <c r="AB96" s="9"/>
      <c r="AC96" s="27"/>
      <c r="AD96" s="27"/>
      <c r="AE96" s="27"/>
      <c r="AF96" s="27"/>
      <c r="AG96" s="28" t="s">
        <v>359</v>
      </c>
      <c r="AH96" s="28" t="s">
        <v>360</v>
      </c>
      <c r="AI96" s="110"/>
      <c r="AJ96" s="110"/>
      <c r="AK96" s="25"/>
      <c r="AL96" s="25"/>
      <c r="AM96" s="25"/>
      <c r="AN96" s="25"/>
      <c r="AO96" s="25"/>
      <c r="AP96" s="25"/>
      <c r="AQ96" s="25"/>
      <c r="AR96" s="25"/>
      <c r="AS96" s="25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  <c r="BF96" s="25"/>
      <c r="BG96" s="25"/>
    </row>
    <row r="97" spans="1:59" x14ac:dyDescent="0.2">
      <c r="A97" s="149" t="s">
        <v>107</v>
      </c>
      <c r="B97" s="150"/>
      <c r="C97" s="150"/>
      <c r="D97" s="150"/>
      <c r="E97" s="150"/>
      <c r="F97" s="150"/>
      <c r="G97" s="150"/>
      <c r="H97" s="150"/>
      <c r="I97" s="150"/>
      <c r="J97" s="150"/>
      <c r="K97" s="150"/>
      <c r="L97" s="150"/>
      <c r="M97" s="150"/>
      <c r="N97" s="150"/>
      <c r="O97" s="150"/>
      <c r="P97" s="150"/>
      <c r="Q97" s="150"/>
      <c r="R97" s="150"/>
      <c r="S97" s="150"/>
      <c r="T97" s="150"/>
      <c r="U97" s="150"/>
      <c r="V97" s="150"/>
      <c r="W97" s="150"/>
      <c r="X97" s="150"/>
      <c r="Y97" s="150"/>
      <c r="Z97" s="150"/>
      <c r="AA97" s="150"/>
      <c r="AB97" s="150"/>
      <c r="AC97" s="150"/>
      <c r="AD97" s="150"/>
      <c r="AE97" s="150"/>
      <c r="AF97" s="150"/>
      <c r="AG97" s="150"/>
      <c r="AH97" s="151"/>
    </row>
    <row r="98" spans="1:59" x14ac:dyDescent="0.2">
      <c r="A98" s="28" t="s">
        <v>318</v>
      </c>
      <c r="B98" s="122" t="s">
        <v>234</v>
      </c>
      <c r="C98" s="126" t="s">
        <v>118</v>
      </c>
      <c r="D98" s="31"/>
      <c r="E98" s="27"/>
      <c r="F98" s="27"/>
      <c r="G98" s="27"/>
      <c r="H98" s="27"/>
      <c r="I98" s="9"/>
      <c r="J98" s="9"/>
      <c r="K98" s="9"/>
      <c r="L98" s="9"/>
      <c r="M98" s="121">
        <v>0</v>
      </c>
      <c r="N98" s="121">
        <v>4</v>
      </c>
      <c r="O98" s="121" t="s">
        <v>16</v>
      </c>
      <c r="P98" s="121">
        <v>3</v>
      </c>
      <c r="Q98" s="9"/>
      <c r="R98" s="9"/>
      <c r="S98" s="9"/>
      <c r="T98" s="9"/>
      <c r="U98" s="27"/>
      <c r="V98" s="27"/>
      <c r="W98" s="27"/>
      <c r="X98" s="27"/>
      <c r="Y98" s="9"/>
      <c r="Z98" s="9"/>
      <c r="AA98" s="9"/>
      <c r="AB98" s="9"/>
      <c r="AC98" s="27"/>
      <c r="AD98" s="27"/>
      <c r="AE98" s="27"/>
      <c r="AF98" s="27"/>
      <c r="AG98" s="28" t="s">
        <v>65</v>
      </c>
      <c r="AH98" s="28" t="s">
        <v>62</v>
      </c>
      <c r="AI98" s="110"/>
      <c r="AJ98" s="110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  <c r="BF98" s="25"/>
      <c r="BG98" s="25"/>
    </row>
    <row r="99" spans="1:59" x14ac:dyDescent="0.2">
      <c r="A99" s="28" t="s">
        <v>319</v>
      </c>
      <c r="B99" s="122" t="s">
        <v>235</v>
      </c>
      <c r="C99" s="126" t="s">
        <v>119</v>
      </c>
      <c r="D99" s="31"/>
      <c r="E99" s="27"/>
      <c r="F99" s="27"/>
      <c r="G99" s="27"/>
      <c r="H99" s="27"/>
      <c r="I99" s="9"/>
      <c r="J99" s="9"/>
      <c r="K99" s="9"/>
      <c r="L99" s="9"/>
      <c r="M99" s="27"/>
      <c r="N99" s="27"/>
      <c r="O99" s="27"/>
      <c r="P99" s="27"/>
      <c r="Q99" s="20">
        <v>0</v>
      </c>
      <c r="R99" s="20">
        <v>4</v>
      </c>
      <c r="S99" s="20" t="s">
        <v>16</v>
      </c>
      <c r="T99" s="20">
        <v>3</v>
      </c>
      <c r="U99" s="27"/>
      <c r="V99" s="27"/>
      <c r="W99" s="27"/>
      <c r="X99" s="27"/>
      <c r="Y99" s="9"/>
      <c r="Z99" s="9"/>
      <c r="AA99" s="9"/>
      <c r="AB99" s="9"/>
      <c r="AC99" s="27"/>
      <c r="AD99" s="27"/>
      <c r="AE99" s="27"/>
      <c r="AF99" s="27"/>
      <c r="AG99" s="28" t="s">
        <v>65</v>
      </c>
      <c r="AH99" s="28" t="s">
        <v>62</v>
      </c>
      <c r="AI99" s="110"/>
      <c r="AJ99" s="110"/>
      <c r="AK99" s="25"/>
      <c r="AL99" s="25"/>
      <c r="AM99" s="25"/>
      <c r="AN99" s="25"/>
      <c r="AO99" s="25"/>
      <c r="AP99" s="25"/>
      <c r="AQ99" s="25"/>
      <c r="AR99" s="25"/>
      <c r="AS99" s="25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  <c r="BF99" s="25"/>
      <c r="BG99" s="25"/>
    </row>
    <row r="100" spans="1:59" x14ac:dyDescent="0.2">
      <c r="A100" s="28" t="s">
        <v>320</v>
      </c>
      <c r="B100" s="122" t="s">
        <v>236</v>
      </c>
      <c r="C100" s="126" t="s">
        <v>120</v>
      </c>
      <c r="D100" s="31"/>
      <c r="E100" s="27"/>
      <c r="F100" s="27"/>
      <c r="G100" s="27"/>
      <c r="H100" s="27"/>
      <c r="I100" s="9"/>
      <c r="J100" s="9"/>
      <c r="K100" s="9"/>
      <c r="L100" s="9"/>
      <c r="M100" s="27"/>
      <c r="N100" s="27"/>
      <c r="O100" s="27"/>
      <c r="P100" s="27"/>
      <c r="Q100" s="9"/>
      <c r="R100" s="9"/>
      <c r="S100" s="9"/>
      <c r="T100" s="9"/>
      <c r="U100" s="121">
        <v>0</v>
      </c>
      <c r="V100" s="121">
        <v>4</v>
      </c>
      <c r="W100" s="121" t="s">
        <v>16</v>
      </c>
      <c r="X100" s="121">
        <v>2</v>
      </c>
      <c r="Y100" s="9"/>
      <c r="Z100" s="9"/>
      <c r="AA100" s="9"/>
      <c r="AB100" s="9"/>
      <c r="AC100" s="27"/>
      <c r="AD100" s="27"/>
      <c r="AE100" s="27"/>
      <c r="AF100" s="27"/>
      <c r="AG100" s="28" t="s">
        <v>65</v>
      </c>
      <c r="AH100" s="28" t="s">
        <v>62</v>
      </c>
      <c r="AI100" s="110"/>
      <c r="AJ100" s="110"/>
      <c r="AK100" s="25"/>
      <c r="AL100" s="25"/>
      <c r="AM100" s="25"/>
      <c r="AN100" s="25"/>
      <c r="AO100" s="25"/>
      <c r="AP100" s="25"/>
      <c r="AQ100" s="25"/>
      <c r="AR100" s="25"/>
      <c r="AS100" s="25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  <c r="BF100" s="25"/>
      <c r="BG100" s="25"/>
    </row>
    <row r="101" spans="1:59" x14ac:dyDescent="0.2">
      <c r="A101" s="28" t="s">
        <v>321</v>
      </c>
      <c r="B101" s="122" t="s">
        <v>237</v>
      </c>
      <c r="C101" s="126" t="s">
        <v>121</v>
      </c>
      <c r="D101" s="31"/>
      <c r="E101" s="27"/>
      <c r="F101" s="27"/>
      <c r="G101" s="27"/>
      <c r="H101" s="27"/>
      <c r="I101" s="9"/>
      <c r="J101" s="9"/>
      <c r="K101" s="9"/>
      <c r="L101" s="9"/>
      <c r="M101" s="27"/>
      <c r="N101" s="27"/>
      <c r="O101" s="27"/>
      <c r="P101" s="27"/>
      <c r="Q101" s="9"/>
      <c r="R101" s="9"/>
      <c r="S101" s="9"/>
      <c r="T101" s="9"/>
      <c r="U101" s="27"/>
      <c r="V101" s="27"/>
      <c r="W101" s="27"/>
      <c r="X101" s="27"/>
      <c r="Y101" s="20">
        <v>0</v>
      </c>
      <c r="Z101" s="20">
        <v>3</v>
      </c>
      <c r="AA101" s="20" t="s">
        <v>16</v>
      </c>
      <c r="AB101" s="20">
        <v>4</v>
      </c>
      <c r="AC101" s="27"/>
      <c r="AD101" s="27"/>
      <c r="AE101" s="27"/>
      <c r="AF101" s="27"/>
      <c r="AG101" s="28" t="s">
        <v>65</v>
      </c>
      <c r="AH101" s="28" t="s">
        <v>62</v>
      </c>
      <c r="AI101" s="110"/>
      <c r="AJ101" s="110"/>
      <c r="AK101" s="25"/>
      <c r="AL101" s="25"/>
      <c r="AM101" s="25"/>
      <c r="AN101" s="25"/>
      <c r="AO101" s="25"/>
      <c r="AP101" s="25"/>
      <c r="AQ101" s="25"/>
      <c r="AR101" s="25"/>
      <c r="AS101" s="25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  <c r="BF101" s="25"/>
      <c r="BG101" s="25"/>
    </row>
    <row r="102" spans="1:59" x14ac:dyDescent="0.2">
      <c r="A102" s="18" t="s">
        <v>322</v>
      </c>
      <c r="B102" s="29" t="s">
        <v>238</v>
      </c>
      <c r="C102" s="22" t="s">
        <v>141</v>
      </c>
      <c r="D102" s="31"/>
      <c r="E102" s="27"/>
      <c r="F102" s="27"/>
      <c r="G102" s="27"/>
      <c r="H102" s="27"/>
      <c r="I102" s="9"/>
      <c r="J102" s="9"/>
      <c r="K102" s="9"/>
      <c r="L102" s="9"/>
      <c r="M102" s="27"/>
      <c r="N102" s="27"/>
      <c r="O102" s="27"/>
      <c r="P102" s="27"/>
      <c r="Q102" s="9"/>
      <c r="R102" s="9"/>
      <c r="S102" s="9"/>
      <c r="T102" s="9"/>
      <c r="U102" s="27"/>
      <c r="V102" s="27"/>
      <c r="W102" s="27"/>
      <c r="X102" s="27"/>
      <c r="Y102" s="9"/>
      <c r="Z102" s="20"/>
      <c r="AA102" s="20"/>
      <c r="AB102" s="9"/>
      <c r="AC102" s="121">
        <v>0</v>
      </c>
      <c r="AD102" s="121">
        <v>3</v>
      </c>
      <c r="AE102" s="121" t="s">
        <v>142</v>
      </c>
      <c r="AF102" s="121">
        <v>3</v>
      </c>
      <c r="AG102" s="18" t="s">
        <v>65</v>
      </c>
      <c r="AH102" s="18" t="s">
        <v>62</v>
      </c>
      <c r="AI102" s="110"/>
      <c r="AJ102" s="110"/>
      <c r="AK102" s="25"/>
      <c r="AL102" s="25"/>
      <c r="AM102" s="25"/>
      <c r="AN102" s="25"/>
      <c r="AO102" s="25"/>
      <c r="AP102" s="25"/>
      <c r="AQ102" s="25"/>
      <c r="AR102" s="25"/>
      <c r="AS102" s="25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  <c r="BF102" s="25"/>
      <c r="BG102" s="25"/>
    </row>
    <row r="103" spans="1:59" s="41" customFormat="1" ht="13.5" thickBot="1" x14ac:dyDescent="0.25">
      <c r="A103" s="95"/>
      <c r="B103" s="98"/>
      <c r="C103" s="96"/>
      <c r="D103" s="97">
        <f>SUM(H103,L103,P103,T103,X103,AB103,AF103)</f>
        <v>15</v>
      </c>
      <c r="E103" s="91">
        <f>SUM(E89:E96,E98:E102)</f>
        <v>0</v>
      </c>
      <c r="F103" s="91">
        <f>SUM(F89:F96,F98:F102)</f>
        <v>4</v>
      </c>
      <c r="G103" s="91"/>
      <c r="H103" s="91">
        <f>SUM(H89:H96,H98:H102)</f>
        <v>0</v>
      </c>
      <c r="I103" s="91">
        <f>SUM(I89:I96,I98:I102)</f>
        <v>0</v>
      </c>
      <c r="J103" s="91">
        <f>SUM(J89:J96,J98:J102)</f>
        <v>4</v>
      </c>
      <c r="K103" s="91"/>
      <c r="L103" s="91">
        <f>SUM(L89:L96,L98:L102)</f>
        <v>0</v>
      </c>
      <c r="M103" s="91">
        <f>SUM(M89:M96,M98:M102)</f>
        <v>0</v>
      </c>
      <c r="N103" s="91">
        <f>SUM(N89:N96,N98:N102)</f>
        <v>6</v>
      </c>
      <c r="O103" s="91"/>
      <c r="P103" s="91">
        <f>SUM(P89:P96,P98:P102)</f>
        <v>3</v>
      </c>
      <c r="Q103" s="91">
        <f>SUM(Q89:Q96,Q98:Q102)</f>
        <v>0</v>
      </c>
      <c r="R103" s="91">
        <f>SUM(R89:R96,R98:R102)</f>
        <v>4</v>
      </c>
      <c r="S103" s="91"/>
      <c r="T103" s="91">
        <f>SUM(T89:T96,T98:T102)</f>
        <v>3</v>
      </c>
      <c r="U103" s="91">
        <f>SUM(U89:U96,U98:U102)</f>
        <v>0</v>
      </c>
      <c r="V103" s="91">
        <f>SUM(V89:V96,V98:V102)</f>
        <v>4</v>
      </c>
      <c r="W103" s="91"/>
      <c r="X103" s="91">
        <f>SUM(X89:X96,X98:X102)</f>
        <v>2</v>
      </c>
      <c r="Y103" s="91">
        <f>SUM(Y89:Y96,Y98:Y102)</f>
        <v>0</v>
      </c>
      <c r="Z103" s="91">
        <f>SUM(Z89:Z96,Z98:Z102)</f>
        <v>3</v>
      </c>
      <c r="AA103" s="91"/>
      <c r="AB103" s="91">
        <f>SUM(AB89:AB96,AB98:AB102)</f>
        <v>4</v>
      </c>
      <c r="AC103" s="91">
        <f>SUM(AC89:AC96,AC98:AC102)</f>
        <v>0</v>
      </c>
      <c r="AD103" s="91">
        <f>SUM(AD89:AD96,AD98:AD102)</f>
        <v>3</v>
      </c>
      <c r="AE103" s="91"/>
      <c r="AF103" s="91">
        <f>SUM(AF89:AF96,AF98:AF102)</f>
        <v>3</v>
      </c>
      <c r="AG103" s="51"/>
      <c r="AH103" s="48"/>
      <c r="AI103" s="21">
        <f>+H103+L103+P103+T103++X103+AB103+AF103</f>
        <v>15</v>
      </c>
      <c r="AJ103" s="21"/>
    </row>
    <row r="104" spans="1:59" ht="15.75" x14ac:dyDescent="0.2">
      <c r="A104" s="176" t="s">
        <v>175</v>
      </c>
      <c r="B104" s="177"/>
      <c r="C104" s="177"/>
      <c r="D104" s="177"/>
      <c r="E104" s="177"/>
      <c r="F104" s="177"/>
      <c r="G104" s="177"/>
      <c r="H104" s="177"/>
      <c r="I104" s="177"/>
      <c r="J104" s="177"/>
      <c r="K104" s="177"/>
      <c r="L104" s="177"/>
      <c r="M104" s="177"/>
      <c r="N104" s="177"/>
      <c r="O104" s="177"/>
      <c r="P104" s="177"/>
      <c r="Q104" s="177"/>
      <c r="R104" s="177"/>
      <c r="S104" s="177"/>
      <c r="T104" s="177"/>
      <c r="U104" s="177"/>
      <c r="V104" s="177"/>
      <c r="W104" s="177"/>
      <c r="X104" s="177"/>
      <c r="Y104" s="177"/>
      <c r="Z104" s="177"/>
      <c r="AA104" s="177"/>
      <c r="AB104" s="177"/>
      <c r="AC104" s="177"/>
      <c r="AD104" s="177"/>
      <c r="AE104" s="177"/>
      <c r="AF104" s="177"/>
      <c r="AG104" s="177"/>
      <c r="AH104" s="178"/>
      <c r="AI104" s="110"/>
      <c r="AJ104" s="110"/>
      <c r="AK104" s="25"/>
      <c r="AL104" s="25"/>
      <c r="AM104" s="25"/>
      <c r="AN104" s="25"/>
      <c r="AO104" s="25"/>
      <c r="AP104" s="25"/>
      <c r="AQ104" s="25"/>
      <c r="AR104" s="25"/>
      <c r="AS104" s="25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  <c r="BF104" s="25"/>
      <c r="BG104" s="25"/>
    </row>
    <row r="105" spans="1:59" x14ac:dyDescent="0.2">
      <c r="A105" s="28" t="s">
        <v>323</v>
      </c>
      <c r="B105" s="29" t="s">
        <v>239</v>
      </c>
      <c r="C105" s="22" t="s">
        <v>133</v>
      </c>
      <c r="D105" s="31" t="s">
        <v>23</v>
      </c>
      <c r="E105" s="27"/>
      <c r="F105" s="27"/>
      <c r="G105" s="27"/>
      <c r="H105" s="27"/>
      <c r="I105" s="9">
        <v>1</v>
      </c>
      <c r="J105" s="9">
        <v>1</v>
      </c>
      <c r="K105" s="9" t="s">
        <v>16</v>
      </c>
      <c r="L105" s="9">
        <v>2</v>
      </c>
      <c r="M105" s="27"/>
      <c r="N105" s="27"/>
      <c r="O105" s="27"/>
      <c r="P105" s="27"/>
      <c r="Q105" s="9"/>
      <c r="R105" s="9"/>
      <c r="S105" s="9"/>
      <c r="T105" s="9"/>
      <c r="U105" s="27"/>
      <c r="V105" s="27"/>
      <c r="W105" s="27"/>
      <c r="X105" s="27"/>
      <c r="Y105" s="9"/>
      <c r="Z105" s="9"/>
      <c r="AA105" s="9"/>
      <c r="AB105" s="9"/>
      <c r="AC105" s="27"/>
      <c r="AD105" s="27"/>
      <c r="AE105" s="27"/>
      <c r="AF105" s="27"/>
      <c r="AG105" s="28" t="s">
        <v>356</v>
      </c>
      <c r="AH105" s="28" t="s">
        <v>52</v>
      </c>
      <c r="AI105" s="110"/>
      <c r="AJ105" s="110"/>
    </row>
    <row r="106" spans="1:59" s="9" customFormat="1" x14ac:dyDescent="0.2">
      <c r="A106" s="28" t="s">
        <v>324</v>
      </c>
      <c r="B106" s="29" t="s">
        <v>240</v>
      </c>
      <c r="C106" s="22" t="s">
        <v>38</v>
      </c>
      <c r="D106" s="35"/>
      <c r="E106" s="27"/>
      <c r="F106" s="27"/>
      <c r="G106" s="27"/>
      <c r="H106" s="27"/>
      <c r="M106" s="27">
        <v>0</v>
      </c>
      <c r="N106" s="27">
        <v>2</v>
      </c>
      <c r="O106" s="27" t="s">
        <v>16</v>
      </c>
      <c r="P106" s="27">
        <v>2</v>
      </c>
      <c r="U106" s="27"/>
      <c r="V106" s="27"/>
      <c r="W106" s="27"/>
      <c r="X106" s="27"/>
      <c r="AC106" s="27"/>
      <c r="AD106" s="27"/>
      <c r="AE106" s="27"/>
      <c r="AF106" s="27"/>
      <c r="AG106" s="28" t="s">
        <v>359</v>
      </c>
      <c r="AH106" s="28" t="s">
        <v>59</v>
      </c>
      <c r="AI106" s="110"/>
      <c r="AJ106" s="110"/>
      <c r="AK106" s="25"/>
      <c r="AL106" s="25"/>
      <c r="AM106" s="25"/>
      <c r="AN106" s="25"/>
      <c r="AO106" s="25"/>
      <c r="AP106" s="25"/>
      <c r="AQ106" s="25"/>
      <c r="AR106" s="25"/>
      <c r="AS106" s="25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  <c r="BF106" s="25"/>
      <c r="BG106" s="25"/>
    </row>
    <row r="107" spans="1:59" x14ac:dyDescent="0.2">
      <c r="A107" s="28" t="s">
        <v>325</v>
      </c>
      <c r="B107" s="29" t="s">
        <v>241</v>
      </c>
      <c r="C107" s="22" t="s">
        <v>84</v>
      </c>
      <c r="D107" s="9"/>
      <c r="E107" s="27"/>
      <c r="F107" s="27"/>
      <c r="G107" s="27"/>
      <c r="H107" s="27"/>
      <c r="I107" s="9">
        <v>2</v>
      </c>
      <c r="J107" s="9">
        <v>0</v>
      </c>
      <c r="K107" s="9" t="s">
        <v>16</v>
      </c>
      <c r="L107" s="9">
        <v>2</v>
      </c>
      <c r="M107" s="27"/>
      <c r="N107" s="27"/>
      <c r="O107" s="27"/>
      <c r="P107" s="27"/>
      <c r="Q107" s="9"/>
      <c r="R107" s="9"/>
      <c r="S107" s="9"/>
      <c r="T107" s="9"/>
      <c r="U107" s="27"/>
      <c r="V107" s="27"/>
      <c r="W107" s="27"/>
      <c r="X107" s="27"/>
      <c r="Y107" s="9"/>
      <c r="Z107" s="9"/>
      <c r="AA107" s="9"/>
      <c r="AB107" s="9"/>
      <c r="AC107" s="27"/>
      <c r="AD107" s="27"/>
      <c r="AE107" s="27"/>
      <c r="AF107" s="27"/>
      <c r="AG107" s="28" t="s">
        <v>359</v>
      </c>
      <c r="AH107" s="28" t="s">
        <v>59</v>
      </c>
      <c r="AI107" s="110"/>
      <c r="AJ107" s="110"/>
    </row>
    <row r="108" spans="1:59" x14ac:dyDescent="0.2">
      <c r="A108" s="28" t="s">
        <v>326</v>
      </c>
      <c r="B108" s="29" t="s">
        <v>242</v>
      </c>
      <c r="C108" s="22" t="s">
        <v>47</v>
      </c>
      <c r="D108" s="9"/>
      <c r="E108" s="27"/>
      <c r="F108" s="27"/>
      <c r="G108" s="27"/>
      <c r="H108" s="27"/>
      <c r="I108" s="9">
        <v>1</v>
      </c>
      <c r="J108" s="9">
        <v>1</v>
      </c>
      <c r="K108" s="9" t="s">
        <v>16</v>
      </c>
      <c r="L108" s="9">
        <v>2</v>
      </c>
      <c r="M108" s="27"/>
      <c r="N108" s="27"/>
      <c r="O108" s="27"/>
      <c r="P108" s="27"/>
      <c r="Q108" s="9"/>
      <c r="R108" s="9"/>
      <c r="S108" s="9"/>
      <c r="T108" s="9"/>
      <c r="U108" s="27"/>
      <c r="V108" s="27"/>
      <c r="W108" s="27"/>
      <c r="X108" s="27"/>
      <c r="Y108" s="9"/>
      <c r="Z108" s="9"/>
      <c r="AA108" s="9"/>
      <c r="AB108" s="9"/>
      <c r="AC108" s="27"/>
      <c r="AD108" s="27"/>
      <c r="AE108" s="27"/>
      <c r="AF108" s="27"/>
      <c r="AG108" s="28" t="s">
        <v>361</v>
      </c>
      <c r="AH108" s="28" t="s">
        <v>101</v>
      </c>
      <c r="AI108" s="110"/>
      <c r="AJ108" s="110"/>
    </row>
    <row r="109" spans="1:59" x14ac:dyDescent="0.2">
      <c r="A109" s="28" t="s">
        <v>327</v>
      </c>
      <c r="B109" s="29" t="s">
        <v>243</v>
      </c>
      <c r="C109" s="22" t="s">
        <v>85</v>
      </c>
      <c r="D109" s="9"/>
      <c r="E109" s="27"/>
      <c r="F109" s="27"/>
      <c r="G109" s="27"/>
      <c r="H109" s="27"/>
      <c r="I109" s="9"/>
      <c r="J109" s="9"/>
      <c r="K109" s="9"/>
      <c r="L109" s="20"/>
      <c r="M109" s="27"/>
      <c r="N109" s="27"/>
      <c r="O109" s="27"/>
      <c r="P109" s="27"/>
      <c r="U109" s="27"/>
      <c r="V109" s="27"/>
      <c r="W109" s="27"/>
      <c r="X109" s="27"/>
      <c r="Y109" s="20">
        <v>1</v>
      </c>
      <c r="Z109" s="20">
        <v>1</v>
      </c>
      <c r="AA109" s="20" t="s">
        <v>15</v>
      </c>
      <c r="AB109" s="20">
        <v>2</v>
      </c>
      <c r="AC109" s="27"/>
      <c r="AD109" s="27"/>
      <c r="AE109" s="27"/>
      <c r="AF109" s="27"/>
      <c r="AG109" s="28" t="s">
        <v>361</v>
      </c>
      <c r="AH109" s="28" t="s">
        <v>108</v>
      </c>
      <c r="AI109" s="110"/>
      <c r="AJ109" s="110"/>
    </row>
    <row r="110" spans="1:59" ht="25.5" x14ac:dyDescent="0.2">
      <c r="A110" s="28" t="s">
        <v>341</v>
      </c>
      <c r="B110" s="29" t="s">
        <v>244</v>
      </c>
      <c r="C110" s="126" t="s">
        <v>30</v>
      </c>
      <c r="D110" s="35" t="s">
        <v>158</v>
      </c>
      <c r="E110" s="27"/>
      <c r="F110" s="27"/>
      <c r="G110" s="27"/>
      <c r="H110" s="27"/>
      <c r="I110" s="9"/>
      <c r="J110" s="9"/>
      <c r="K110" s="9"/>
      <c r="L110" s="9"/>
      <c r="M110" s="27">
        <v>1</v>
      </c>
      <c r="N110" s="27">
        <v>1</v>
      </c>
      <c r="O110" s="27" t="s">
        <v>16</v>
      </c>
      <c r="P110" s="27">
        <v>2</v>
      </c>
      <c r="Q110" s="9"/>
      <c r="R110" s="9"/>
      <c r="S110" s="9"/>
      <c r="T110" s="9"/>
      <c r="U110" s="27"/>
      <c r="V110" s="27"/>
      <c r="W110" s="27"/>
      <c r="X110" s="27"/>
      <c r="Y110" s="9"/>
      <c r="Z110" s="9"/>
      <c r="AA110" s="9"/>
      <c r="AB110" s="9"/>
      <c r="AC110" s="27"/>
      <c r="AD110" s="27"/>
      <c r="AE110" s="27"/>
      <c r="AF110" s="27"/>
      <c r="AG110" s="28" t="s">
        <v>363</v>
      </c>
      <c r="AH110" s="28" t="s">
        <v>113</v>
      </c>
      <c r="AI110" s="110"/>
      <c r="AJ110" s="110"/>
    </row>
    <row r="111" spans="1:59" x14ac:dyDescent="0.2">
      <c r="A111" s="28" t="s">
        <v>312</v>
      </c>
      <c r="B111" s="122" t="s">
        <v>229</v>
      </c>
      <c r="C111" s="126" t="s">
        <v>160</v>
      </c>
      <c r="D111" s="31"/>
      <c r="E111" s="121">
        <v>0</v>
      </c>
      <c r="F111" s="121">
        <v>6</v>
      </c>
      <c r="G111" s="121" t="s">
        <v>16</v>
      </c>
      <c r="H111" s="121">
        <v>0</v>
      </c>
      <c r="I111" s="9"/>
      <c r="J111" s="9"/>
      <c r="K111" s="20"/>
      <c r="L111" s="9"/>
      <c r="M111" s="27"/>
      <c r="N111" s="27"/>
      <c r="O111" s="27"/>
      <c r="P111" s="27"/>
      <c r="Q111" s="9"/>
      <c r="R111" s="9"/>
      <c r="S111" s="9"/>
      <c r="T111" s="9"/>
      <c r="U111" s="27"/>
      <c r="V111" s="27"/>
      <c r="W111" s="27"/>
      <c r="X111" s="27"/>
      <c r="Y111" s="9"/>
      <c r="Z111" s="9"/>
      <c r="AA111" s="9"/>
      <c r="AB111" s="9"/>
      <c r="AC111" s="27"/>
      <c r="AD111" s="27"/>
      <c r="AE111" s="27"/>
      <c r="AF111" s="27"/>
      <c r="AG111" s="28" t="s">
        <v>132</v>
      </c>
      <c r="AH111" s="28" t="s">
        <v>265</v>
      </c>
      <c r="AI111" s="110"/>
      <c r="AJ111" s="110"/>
      <c r="AK111" s="25"/>
      <c r="AL111" s="25"/>
      <c r="AM111" s="25"/>
      <c r="AN111" s="25"/>
      <c r="AO111" s="25"/>
      <c r="AP111" s="25"/>
      <c r="AQ111" s="25"/>
      <c r="AR111" s="25"/>
      <c r="AS111" s="25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  <c r="BF111" s="25"/>
      <c r="BG111" s="25"/>
    </row>
    <row r="112" spans="1:59" x14ac:dyDescent="0.2">
      <c r="A112" s="28" t="s">
        <v>329</v>
      </c>
      <c r="B112" s="122" t="s">
        <v>246</v>
      </c>
      <c r="C112" s="126" t="s">
        <v>131</v>
      </c>
      <c r="D112" s="20" t="s">
        <v>263</v>
      </c>
      <c r="E112" s="27"/>
      <c r="F112" s="27"/>
      <c r="G112" s="27"/>
      <c r="H112" s="27"/>
      <c r="I112" s="20"/>
      <c r="J112" s="20"/>
      <c r="K112" s="20"/>
      <c r="L112" s="20"/>
      <c r="M112" s="27"/>
      <c r="N112" s="27"/>
      <c r="O112" s="27"/>
      <c r="P112" s="27"/>
      <c r="Q112" s="20">
        <v>0</v>
      </c>
      <c r="R112" s="20">
        <v>4</v>
      </c>
      <c r="S112" s="20" t="s">
        <v>16</v>
      </c>
      <c r="T112" s="20">
        <v>0</v>
      </c>
      <c r="U112" s="27"/>
      <c r="V112" s="27"/>
      <c r="W112" s="27"/>
      <c r="X112" s="27"/>
      <c r="Y112" s="9"/>
      <c r="Z112" s="9"/>
      <c r="AA112" s="9"/>
      <c r="AB112" s="9"/>
      <c r="AC112" s="27"/>
      <c r="AD112" s="27"/>
      <c r="AE112" s="27"/>
      <c r="AF112" s="27"/>
      <c r="AG112" s="28" t="s">
        <v>132</v>
      </c>
      <c r="AH112" s="28" t="s">
        <v>265</v>
      </c>
      <c r="AI112" s="110"/>
      <c r="AJ112" s="110"/>
    </row>
    <row r="113" spans="1:59" x14ac:dyDescent="0.2">
      <c r="A113" s="28" t="s">
        <v>330</v>
      </c>
      <c r="B113" s="29" t="s">
        <v>247</v>
      </c>
      <c r="C113" s="126" t="s">
        <v>134</v>
      </c>
      <c r="D113" s="9"/>
      <c r="E113" s="27"/>
      <c r="F113" s="27"/>
      <c r="G113" s="27"/>
      <c r="H113" s="27"/>
      <c r="I113" s="20"/>
      <c r="J113" s="20"/>
      <c r="K113" s="20"/>
      <c r="L113" s="20"/>
      <c r="M113" s="27"/>
      <c r="N113" s="27"/>
      <c r="O113" s="27"/>
      <c r="P113" s="27"/>
      <c r="Q113" s="20">
        <v>1</v>
      </c>
      <c r="R113" s="20">
        <v>1</v>
      </c>
      <c r="S113" s="20" t="s">
        <v>15</v>
      </c>
      <c r="T113" s="20">
        <v>2</v>
      </c>
      <c r="U113" s="27"/>
      <c r="V113" s="27"/>
      <c r="W113" s="27"/>
      <c r="X113" s="27"/>
      <c r="Y113" s="9"/>
      <c r="Z113" s="9"/>
      <c r="AA113" s="9"/>
      <c r="AB113" s="9"/>
      <c r="AC113" s="27"/>
      <c r="AD113" s="27"/>
      <c r="AE113" s="27"/>
      <c r="AF113" s="27"/>
      <c r="AG113" s="28" t="s">
        <v>364</v>
      </c>
      <c r="AH113" s="28" t="s">
        <v>54</v>
      </c>
      <c r="AI113" s="110"/>
      <c r="AJ113" s="110"/>
    </row>
    <row r="114" spans="1:59" x14ac:dyDescent="0.2">
      <c r="A114" s="28" t="s">
        <v>331</v>
      </c>
      <c r="B114" s="29" t="s">
        <v>248</v>
      </c>
      <c r="C114" s="22" t="s">
        <v>135</v>
      </c>
      <c r="D114" s="9"/>
      <c r="E114" s="27"/>
      <c r="F114" s="27"/>
      <c r="G114" s="27"/>
      <c r="H114" s="27"/>
      <c r="I114" s="20"/>
      <c r="J114" s="20"/>
      <c r="K114" s="20"/>
      <c r="L114" s="20"/>
      <c r="M114" s="27"/>
      <c r="N114" s="27"/>
      <c r="O114" s="27"/>
      <c r="P114" s="27"/>
      <c r="Q114" s="20"/>
      <c r="R114" s="20"/>
      <c r="S114" s="20"/>
      <c r="T114" s="20"/>
      <c r="U114" s="121">
        <v>1</v>
      </c>
      <c r="V114" s="121">
        <v>1</v>
      </c>
      <c r="W114" s="121" t="s">
        <v>16</v>
      </c>
      <c r="X114" s="121">
        <v>2</v>
      </c>
      <c r="Y114" s="9"/>
      <c r="Z114" s="9"/>
      <c r="AA114" s="9"/>
      <c r="AB114" s="9"/>
      <c r="AC114" s="27"/>
      <c r="AD114" s="27"/>
      <c r="AE114" s="27"/>
      <c r="AF114" s="27"/>
      <c r="AG114" s="28" t="s">
        <v>361</v>
      </c>
      <c r="AH114" s="28" t="s">
        <v>101</v>
      </c>
      <c r="AI114" s="110"/>
      <c r="AJ114" s="110"/>
    </row>
    <row r="115" spans="1:59" x14ac:dyDescent="0.2">
      <c r="A115" s="28" t="s">
        <v>332</v>
      </c>
      <c r="B115" s="29" t="s">
        <v>249</v>
      </c>
      <c r="C115" s="22" t="s">
        <v>136</v>
      </c>
      <c r="D115" s="9"/>
      <c r="E115" s="27"/>
      <c r="F115" s="27"/>
      <c r="G115" s="27"/>
      <c r="H115" s="27"/>
      <c r="I115" s="20"/>
      <c r="J115" s="20"/>
      <c r="K115" s="20"/>
      <c r="L115" s="20"/>
      <c r="M115" s="27"/>
      <c r="N115" s="27"/>
      <c r="O115" s="27"/>
      <c r="P115" s="27"/>
      <c r="Q115" s="20"/>
      <c r="R115" s="20"/>
      <c r="S115" s="20"/>
      <c r="T115" s="20"/>
      <c r="U115" s="27">
        <v>0</v>
      </c>
      <c r="V115" s="27">
        <v>3</v>
      </c>
      <c r="W115" s="27" t="s">
        <v>16</v>
      </c>
      <c r="X115" s="27">
        <v>3</v>
      </c>
      <c r="Y115" s="9"/>
      <c r="Z115" s="9"/>
      <c r="AA115" s="9"/>
      <c r="AB115" s="9"/>
      <c r="AC115" s="27"/>
      <c r="AD115" s="27"/>
      <c r="AE115" s="27"/>
      <c r="AF115" s="27"/>
      <c r="AG115" s="28" t="s">
        <v>138</v>
      </c>
      <c r="AH115" s="28" t="s">
        <v>139</v>
      </c>
      <c r="AI115" s="110" t="s">
        <v>140</v>
      </c>
      <c r="AJ115" s="110"/>
    </row>
    <row r="116" spans="1:59" x14ac:dyDescent="0.2">
      <c r="A116" s="28" t="s">
        <v>333</v>
      </c>
      <c r="B116" s="29" t="s">
        <v>250</v>
      </c>
      <c r="C116" s="22" t="s">
        <v>137</v>
      </c>
      <c r="D116" s="9"/>
      <c r="E116" s="27"/>
      <c r="F116" s="27"/>
      <c r="G116" s="27"/>
      <c r="H116" s="27"/>
      <c r="I116" s="20"/>
      <c r="J116" s="20"/>
      <c r="K116" s="20"/>
      <c r="L116" s="20"/>
      <c r="M116" s="27"/>
      <c r="N116" s="27"/>
      <c r="O116" s="27"/>
      <c r="P116" s="27"/>
      <c r="Q116" s="20"/>
      <c r="R116" s="20"/>
      <c r="S116" s="20"/>
      <c r="T116" s="20"/>
      <c r="U116" s="27"/>
      <c r="V116" s="27"/>
      <c r="W116" s="27"/>
      <c r="X116" s="27"/>
      <c r="Y116" s="9">
        <v>0</v>
      </c>
      <c r="Z116" s="9">
        <v>3</v>
      </c>
      <c r="AA116" s="9" t="s">
        <v>16</v>
      </c>
      <c r="AB116" s="9">
        <v>3</v>
      </c>
      <c r="AC116" s="27"/>
      <c r="AD116" s="27"/>
      <c r="AE116" s="27"/>
      <c r="AF116" s="27"/>
      <c r="AG116" s="28" t="s">
        <v>138</v>
      </c>
      <c r="AH116" s="28" t="s">
        <v>139</v>
      </c>
      <c r="AI116" s="110" t="s">
        <v>140</v>
      </c>
      <c r="AJ116" s="110"/>
    </row>
    <row r="117" spans="1:59" s="41" customFormat="1" x14ac:dyDescent="0.2">
      <c r="A117" s="92"/>
      <c r="B117" s="92"/>
      <c r="C117" s="93"/>
      <c r="D117" s="94">
        <v>10</v>
      </c>
      <c r="E117" s="91">
        <f>SUM(E105:E116)</f>
        <v>0</v>
      </c>
      <c r="F117" s="91">
        <f t="shared" ref="F117:AF117" si="5">SUM(F105:F116)</f>
        <v>6</v>
      </c>
      <c r="G117" s="91"/>
      <c r="H117" s="91">
        <f t="shared" si="5"/>
        <v>0</v>
      </c>
      <c r="I117" s="91">
        <f t="shared" si="5"/>
        <v>4</v>
      </c>
      <c r="J117" s="91">
        <f t="shared" si="5"/>
        <v>2</v>
      </c>
      <c r="K117" s="91"/>
      <c r="L117" s="91">
        <f t="shared" si="5"/>
        <v>6</v>
      </c>
      <c r="M117" s="91">
        <f t="shared" si="5"/>
        <v>1</v>
      </c>
      <c r="N117" s="91">
        <f t="shared" si="5"/>
        <v>3</v>
      </c>
      <c r="O117" s="91"/>
      <c r="P117" s="91">
        <f t="shared" si="5"/>
        <v>4</v>
      </c>
      <c r="Q117" s="91">
        <f t="shared" si="5"/>
        <v>1</v>
      </c>
      <c r="R117" s="91">
        <f t="shared" si="5"/>
        <v>5</v>
      </c>
      <c r="S117" s="91"/>
      <c r="T117" s="91">
        <f t="shared" si="5"/>
        <v>2</v>
      </c>
      <c r="U117" s="91">
        <f t="shared" si="5"/>
        <v>1</v>
      </c>
      <c r="V117" s="91">
        <f t="shared" si="5"/>
        <v>4</v>
      </c>
      <c r="W117" s="91"/>
      <c r="X117" s="91">
        <f t="shared" si="5"/>
        <v>5</v>
      </c>
      <c r="Y117" s="91">
        <f t="shared" si="5"/>
        <v>1</v>
      </c>
      <c r="Z117" s="91">
        <f t="shared" si="5"/>
        <v>4</v>
      </c>
      <c r="AA117" s="91"/>
      <c r="AB117" s="91">
        <f t="shared" si="5"/>
        <v>5</v>
      </c>
      <c r="AC117" s="91">
        <f t="shared" si="5"/>
        <v>0</v>
      </c>
      <c r="AD117" s="91">
        <f t="shared" si="5"/>
        <v>0</v>
      </c>
      <c r="AE117" s="91"/>
      <c r="AF117" s="91">
        <f t="shared" si="5"/>
        <v>0</v>
      </c>
      <c r="AG117" s="40"/>
      <c r="AI117" s="34">
        <v>10</v>
      </c>
      <c r="AJ117" s="44"/>
    </row>
    <row r="119" spans="1:59" ht="13.5" thickBot="1" x14ac:dyDescent="0.25"/>
    <row r="120" spans="1:59" ht="13.5" thickBot="1" x14ac:dyDescent="0.25">
      <c r="A120" s="170" t="s">
        <v>127</v>
      </c>
      <c r="B120" s="171"/>
      <c r="C120" s="171"/>
      <c r="D120" s="171"/>
      <c r="E120" s="171"/>
      <c r="F120" s="171"/>
      <c r="G120" s="171"/>
      <c r="H120" s="171"/>
      <c r="I120" s="171"/>
      <c r="J120" s="171"/>
      <c r="K120" s="171"/>
      <c r="L120" s="171"/>
      <c r="M120" s="171"/>
      <c r="N120" s="171"/>
      <c r="O120" s="171"/>
      <c r="P120" s="171"/>
      <c r="Q120" s="171"/>
      <c r="R120" s="171"/>
      <c r="S120" s="171"/>
      <c r="T120" s="171"/>
      <c r="U120" s="171"/>
      <c r="V120" s="171"/>
      <c r="W120" s="171"/>
      <c r="X120" s="171"/>
      <c r="Y120" s="171"/>
      <c r="Z120" s="171"/>
      <c r="AA120" s="171"/>
      <c r="AB120" s="171"/>
      <c r="AC120" s="171"/>
      <c r="AD120" s="171"/>
      <c r="AE120" s="171"/>
      <c r="AF120" s="171"/>
      <c r="AG120" s="171"/>
      <c r="AH120" s="172"/>
      <c r="AI120" s="110"/>
      <c r="AJ120" s="110"/>
      <c r="AK120" s="25"/>
      <c r="AL120" s="25"/>
      <c r="AM120" s="25"/>
      <c r="AN120" s="25"/>
      <c r="AO120" s="25"/>
      <c r="AP120" s="25"/>
      <c r="AQ120" s="25"/>
      <c r="AR120" s="25"/>
      <c r="AS120" s="25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  <c r="BF120" s="25"/>
      <c r="BG120" s="25"/>
    </row>
    <row r="121" spans="1:59" ht="53.25" customHeight="1" x14ac:dyDescent="0.2">
      <c r="A121" s="123" t="s">
        <v>334</v>
      </c>
      <c r="B121" s="99" t="s">
        <v>251</v>
      </c>
      <c r="C121" s="53" t="s">
        <v>76</v>
      </c>
      <c r="D121" s="54" t="s">
        <v>163</v>
      </c>
      <c r="E121" s="55"/>
      <c r="F121" s="56"/>
      <c r="G121" s="56"/>
      <c r="H121" s="57"/>
      <c r="I121" s="58"/>
      <c r="J121" s="59"/>
      <c r="K121" s="59"/>
      <c r="L121" s="60"/>
      <c r="M121" s="55">
        <v>0</v>
      </c>
      <c r="N121" s="56">
        <v>40</v>
      </c>
      <c r="O121" s="56" t="s">
        <v>16</v>
      </c>
      <c r="P121" s="57">
        <v>0</v>
      </c>
      <c r="Q121" s="58"/>
      <c r="R121" s="59"/>
      <c r="S121" s="59"/>
      <c r="T121" s="60"/>
      <c r="U121" s="55"/>
      <c r="V121" s="56"/>
      <c r="W121" s="56"/>
      <c r="X121" s="57"/>
      <c r="Y121" s="58"/>
      <c r="Z121" s="59"/>
      <c r="AA121" s="59"/>
      <c r="AB121" s="60"/>
      <c r="AC121" s="55"/>
      <c r="AD121" s="56"/>
      <c r="AE121" s="56"/>
      <c r="AF121" s="57"/>
      <c r="AG121" s="19" t="s">
        <v>359</v>
      </c>
      <c r="AH121" s="61" t="s">
        <v>50</v>
      </c>
      <c r="AI121" s="110"/>
      <c r="AJ121" s="110"/>
      <c r="AK121" s="25"/>
      <c r="AL121" s="25"/>
      <c r="AM121" s="25"/>
      <c r="AN121" s="25"/>
      <c r="AO121" s="25"/>
      <c r="AP121" s="25"/>
      <c r="AQ121" s="25"/>
      <c r="AR121" s="25"/>
      <c r="AS121" s="25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  <c r="BF121" s="25"/>
      <c r="BG121" s="25"/>
    </row>
    <row r="122" spans="1:59" s="9" customFormat="1" x14ac:dyDescent="0.2">
      <c r="A122" s="123" t="s">
        <v>335</v>
      </c>
      <c r="B122" s="19" t="s">
        <v>252</v>
      </c>
      <c r="C122" s="62" t="s">
        <v>77</v>
      </c>
      <c r="D122" s="63"/>
      <c r="E122" s="64"/>
      <c r="F122" s="27"/>
      <c r="G122" s="27"/>
      <c r="H122" s="65"/>
      <c r="I122" s="66"/>
      <c r="L122" s="67"/>
      <c r="M122" s="64"/>
      <c r="N122" s="27"/>
      <c r="O122" s="27"/>
      <c r="P122" s="65"/>
      <c r="Q122" s="66">
        <v>0</v>
      </c>
      <c r="R122" s="9">
        <v>40</v>
      </c>
      <c r="S122" s="9" t="s">
        <v>16</v>
      </c>
      <c r="T122" s="67">
        <v>0</v>
      </c>
      <c r="U122" s="64"/>
      <c r="V122" s="27"/>
      <c r="W122" s="27"/>
      <c r="X122" s="65"/>
      <c r="Y122" s="66"/>
      <c r="AB122" s="67"/>
      <c r="AC122" s="64"/>
      <c r="AD122" s="27"/>
      <c r="AE122" s="27"/>
      <c r="AF122" s="65"/>
      <c r="AG122" s="19" t="s">
        <v>359</v>
      </c>
      <c r="AH122" s="19" t="s">
        <v>109</v>
      </c>
      <c r="AI122" s="110"/>
      <c r="AJ122" s="110"/>
      <c r="AK122" s="25"/>
      <c r="AL122" s="25"/>
      <c r="AM122" s="25"/>
      <c r="AN122" s="25"/>
      <c r="AO122" s="25"/>
      <c r="AP122" s="25"/>
      <c r="AQ122" s="25"/>
      <c r="AR122" s="25"/>
      <c r="AS122" s="25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  <c r="BF122" s="25"/>
      <c r="BG122" s="25"/>
    </row>
    <row r="123" spans="1:59" x14ac:dyDescent="0.2">
      <c r="A123" s="123" t="s">
        <v>336</v>
      </c>
      <c r="B123" s="19" t="s">
        <v>253</v>
      </c>
      <c r="C123" s="62" t="s">
        <v>78</v>
      </c>
      <c r="D123" s="63"/>
      <c r="E123" s="68"/>
      <c r="F123" s="69"/>
      <c r="G123" s="69"/>
      <c r="H123" s="70"/>
      <c r="I123" s="58"/>
      <c r="J123" s="59"/>
      <c r="K123" s="59"/>
      <c r="L123" s="60"/>
      <c r="M123" s="68"/>
      <c r="N123" s="69"/>
      <c r="O123" s="69"/>
      <c r="P123" s="70"/>
      <c r="Q123" s="58"/>
      <c r="R123" s="59"/>
      <c r="S123" s="59"/>
      <c r="T123" s="60"/>
      <c r="U123" s="68">
        <v>0</v>
      </c>
      <c r="V123" s="69">
        <v>40</v>
      </c>
      <c r="W123" s="69" t="s">
        <v>16</v>
      </c>
      <c r="X123" s="70">
        <v>0</v>
      </c>
      <c r="Y123" s="58"/>
      <c r="Z123" s="59"/>
      <c r="AA123" s="59"/>
      <c r="AB123" s="60"/>
      <c r="AC123" s="68"/>
      <c r="AD123" s="69"/>
      <c r="AE123" s="69"/>
      <c r="AF123" s="70"/>
      <c r="AG123" s="19" t="s">
        <v>359</v>
      </c>
      <c r="AH123" s="19" t="s">
        <v>109</v>
      </c>
      <c r="AI123" s="110"/>
      <c r="AJ123" s="110"/>
    </row>
    <row r="124" spans="1:59" x14ac:dyDescent="0.2">
      <c r="A124" s="123" t="s">
        <v>337</v>
      </c>
      <c r="B124" s="19" t="s">
        <v>254</v>
      </c>
      <c r="C124" s="62" t="s">
        <v>79</v>
      </c>
      <c r="D124" s="63"/>
      <c r="E124" s="71"/>
      <c r="F124" s="72"/>
      <c r="G124" s="72"/>
      <c r="H124" s="73"/>
      <c r="I124" s="74"/>
      <c r="J124" s="75"/>
      <c r="K124" s="75"/>
      <c r="L124" s="76"/>
      <c r="M124" s="71"/>
      <c r="N124" s="72"/>
      <c r="O124" s="72"/>
      <c r="P124" s="73"/>
      <c r="Q124" s="74"/>
      <c r="R124" s="75"/>
      <c r="S124" s="75"/>
      <c r="T124" s="76"/>
      <c r="U124" s="71"/>
      <c r="V124" s="72"/>
      <c r="W124" s="72"/>
      <c r="X124" s="73"/>
      <c r="Y124" s="74">
        <v>0</v>
      </c>
      <c r="Z124" s="75">
        <v>40</v>
      </c>
      <c r="AA124" s="75" t="s">
        <v>16</v>
      </c>
      <c r="AB124" s="76">
        <v>0</v>
      </c>
      <c r="AC124" s="71"/>
      <c r="AD124" s="72"/>
      <c r="AE124" s="72"/>
      <c r="AF124" s="73"/>
      <c r="AG124" s="19" t="s">
        <v>359</v>
      </c>
      <c r="AH124" s="19" t="s">
        <v>56</v>
      </c>
      <c r="AI124" s="110"/>
      <c r="AJ124" s="110"/>
    </row>
    <row r="125" spans="1:59" ht="13.5" thickBot="1" x14ac:dyDescent="0.25">
      <c r="A125" s="123" t="s">
        <v>338</v>
      </c>
      <c r="B125" s="100" t="s">
        <v>255</v>
      </c>
      <c r="C125" s="77" t="s">
        <v>61</v>
      </c>
      <c r="D125" s="78"/>
      <c r="E125" s="71"/>
      <c r="F125" s="72"/>
      <c r="G125" s="72"/>
      <c r="H125" s="73"/>
      <c r="I125" s="74"/>
      <c r="J125" s="75"/>
      <c r="K125" s="75"/>
      <c r="L125" s="76"/>
      <c r="M125" s="71"/>
      <c r="N125" s="72"/>
      <c r="O125" s="72"/>
      <c r="P125" s="73"/>
      <c r="Q125" s="74"/>
      <c r="R125" s="75"/>
      <c r="S125" s="75"/>
      <c r="T125" s="76"/>
      <c r="U125" s="71"/>
      <c r="V125" s="72"/>
      <c r="W125" s="72"/>
      <c r="X125" s="73"/>
      <c r="Y125" s="74"/>
      <c r="Z125" s="75"/>
      <c r="AA125" s="75"/>
      <c r="AB125" s="76"/>
      <c r="AC125" s="71">
        <v>0</v>
      </c>
      <c r="AD125" s="72">
        <v>480</v>
      </c>
      <c r="AE125" s="72" t="s">
        <v>16</v>
      </c>
      <c r="AF125" s="73">
        <v>30</v>
      </c>
      <c r="AG125" s="19" t="s">
        <v>359</v>
      </c>
      <c r="AH125" s="30" t="s">
        <v>50</v>
      </c>
      <c r="AI125" s="110"/>
      <c r="AJ125" s="110"/>
    </row>
    <row r="126" spans="1:59" ht="13.5" thickBot="1" x14ac:dyDescent="0.25">
      <c r="A126" s="14"/>
      <c r="B126" s="101"/>
      <c r="C126" s="15"/>
      <c r="D126" s="13">
        <v>30</v>
      </c>
      <c r="E126" s="79"/>
      <c r="F126" s="80"/>
      <c r="G126" s="80"/>
      <c r="H126" s="81"/>
      <c r="I126" s="82"/>
      <c r="J126" s="80"/>
      <c r="K126" s="80"/>
      <c r="L126" s="83"/>
      <c r="M126" s="79"/>
      <c r="N126" s="80"/>
      <c r="O126" s="80"/>
      <c r="P126" s="81"/>
      <c r="Q126" s="82"/>
      <c r="R126" s="80"/>
      <c r="S126" s="80"/>
      <c r="T126" s="83"/>
      <c r="U126" s="79"/>
      <c r="V126" s="80"/>
      <c r="W126" s="80"/>
      <c r="X126" s="81"/>
      <c r="Y126" s="80"/>
      <c r="Z126" s="80"/>
      <c r="AA126" s="80"/>
      <c r="AB126" s="83"/>
      <c r="AC126" s="79"/>
      <c r="AD126" s="80"/>
      <c r="AE126" s="80"/>
      <c r="AF126" s="81">
        <f>SUM(AF121:AF125)</f>
        <v>30</v>
      </c>
      <c r="AG126" s="84"/>
      <c r="AH126" s="85"/>
      <c r="AI126" s="21">
        <f>+H126+L126+P126+T126++X126+AB126+AF126</f>
        <v>30</v>
      </c>
      <c r="AJ126" s="110"/>
    </row>
    <row r="127" spans="1:59" x14ac:dyDescent="0.2">
      <c r="A127" s="25"/>
      <c r="B127" s="25"/>
      <c r="C127" s="119"/>
      <c r="D127" s="25">
        <f>SUM(D45,D63,D74,D80,D87,D103,D117,D126)</f>
        <v>210</v>
      </c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120"/>
    </row>
    <row r="128" spans="1:59" x14ac:dyDescent="0.2">
      <c r="A128" s="173" t="s">
        <v>266</v>
      </c>
      <c r="B128" s="173"/>
      <c r="C128" s="173"/>
      <c r="D128" s="173"/>
      <c r="E128" s="173"/>
      <c r="F128" s="173"/>
      <c r="G128" s="173"/>
      <c r="H128" s="173"/>
      <c r="I128" s="173"/>
      <c r="J128" s="173"/>
      <c r="K128" s="173"/>
      <c r="L128" s="173"/>
      <c r="M128" s="173"/>
      <c r="N128" s="173"/>
      <c r="O128" s="173"/>
      <c r="P128" s="173"/>
      <c r="Q128" s="173"/>
      <c r="R128" s="173"/>
      <c r="S128" s="173"/>
      <c r="T128" s="173"/>
      <c r="U128" s="173"/>
      <c r="V128" s="173"/>
      <c r="W128" s="173"/>
      <c r="X128" s="173"/>
      <c r="Y128" s="173"/>
      <c r="Z128" s="173"/>
      <c r="AA128" s="173"/>
      <c r="AB128" s="173"/>
      <c r="AC128" s="173"/>
      <c r="AD128" s="173"/>
      <c r="AE128" s="173"/>
      <c r="AF128" s="173"/>
      <c r="AG128" s="173"/>
      <c r="AH128" s="173"/>
    </row>
    <row r="129" spans="1:36" ht="13.5" thickBot="1" x14ac:dyDescent="0.25">
      <c r="A129" s="125" t="s">
        <v>353</v>
      </c>
    </row>
    <row r="130" spans="1:36" x14ac:dyDescent="0.2">
      <c r="A130" s="147" t="s">
        <v>87</v>
      </c>
      <c r="B130" s="107"/>
      <c r="C130" s="141" t="s">
        <v>88</v>
      </c>
      <c r="D130" s="144" t="s">
        <v>89</v>
      </c>
      <c r="E130" s="147" t="s">
        <v>2</v>
      </c>
      <c r="F130" s="144"/>
      <c r="G130" s="144"/>
      <c r="H130" s="148"/>
      <c r="I130" s="144" t="s">
        <v>3</v>
      </c>
      <c r="J130" s="144"/>
      <c r="K130" s="144"/>
      <c r="L130" s="144"/>
      <c r="M130" s="147" t="s">
        <v>4</v>
      </c>
      <c r="N130" s="144"/>
      <c r="O130" s="144"/>
      <c r="P130" s="148"/>
      <c r="Q130" s="144" t="s">
        <v>5</v>
      </c>
      <c r="R130" s="144"/>
      <c r="S130" s="144"/>
      <c r="T130" s="144"/>
      <c r="U130" s="147" t="s">
        <v>6</v>
      </c>
      <c r="V130" s="144"/>
      <c r="W130" s="144"/>
      <c r="X130" s="148"/>
      <c r="Y130" s="144" t="s">
        <v>7</v>
      </c>
      <c r="Z130" s="144"/>
      <c r="AA130" s="144"/>
      <c r="AB130" s="144"/>
      <c r="AC130" s="147" t="s">
        <v>8</v>
      </c>
      <c r="AD130" s="144"/>
      <c r="AE130" s="144"/>
      <c r="AF130" s="148"/>
      <c r="AG130" s="144" t="s">
        <v>9</v>
      </c>
      <c r="AH130" s="152" t="s">
        <v>64</v>
      </c>
      <c r="AI130" s="33"/>
      <c r="AJ130" s="33"/>
    </row>
    <row r="131" spans="1:36" x14ac:dyDescent="0.2">
      <c r="A131" s="161"/>
      <c r="B131" s="108"/>
      <c r="C131" s="142"/>
      <c r="D131" s="145"/>
      <c r="E131" s="161" t="s">
        <v>10</v>
      </c>
      <c r="F131" s="145"/>
      <c r="G131" s="104" t="s">
        <v>11</v>
      </c>
      <c r="H131" s="10" t="s">
        <v>12</v>
      </c>
      <c r="I131" s="145" t="s">
        <v>10</v>
      </c>
      <c r="J131" s="145"/>
      <c r="K131" s="104" t="s">
        <v>11</v>
      </c>
      <c r="L131" s="104" t="s">
        <v>12</v>
      </c>
      <c r="M131" s="161" t="s">
        <v>10</v>
      </c>
      <c r="N131" s="145"/>
      <c r="O131" s="104" t="s">
        <v>11</v>
      </c>
      <c r="P131" s="10" t="s">
        <v>12</v>
      </c>
      <c r="Q131" s="145" t="s">
        <v>10</v>
      </c>
      <c r="R131" s="145"/>
      <c r="S131" s="104" t="s">
        <v>11</v>
      </c>
      <c r="T131" s="104" t="s">
        <v>12</v>
      </c>
      <c r="U131" s="161" t="s">
        <v>10</v>
      </c>
      <c r="V131" s="145"/>
      <c r="W131" s="104" t="s">
        <v>11</v>
      </c>
      <c r="X131" s="10" t="s">
        <v>12</v>
      </c>
      <c r="Y131" s="145" t="s">
        <v>10</v>
      </c>
      <c r="Z131" s="145"/>
      <c r="AA131" s="104" t="s">
        <v>11</v>
      </c>
      <c r="AB131" s="104" t="s">
        <v>12</v>
      </c>
      <c r="AC131" s="161" t="s">
        <v>10</v>
      </c>
      <c r="AD131" s="145"/>
      <c r="AE131" s="104" t="s">
        <v>11</v>
      </c>
      <c r="AF131" s="10" t="s">
        <v>12</v>
      </c>
      <c r="AG131" s="145"/>
      <c r="AH131" s="153"/>
      <c r="AI131" s="33"/>
      <c r="AJ131" s="33"/>
    </row>
    <row r="132" spans="1:36" ht="13.5" thickBot="1" x14ac:dyDescent="0.25">
      <c r="A132" s="162"/>
      <c r="B132" s="109"/>
      <c r="C132" s="143"/>
      <c r="D132" s="146"/>
      <c r="E132" s="109" t="s">
        <v>13</v>
      </c>
      <c r="F132" s="105" t="s">
        <v>14</v>
      </c>
      <c r="G132" s="105"/>
      <c r="H132" s="11"/>
      <c r="I132" s="105" t="s">
        <v>13</v>
      </c>
      <c r="J132" s="105" t="s">
        <v>14</v>
      </c>
      <c r="K132" s="105"/>
      <c r="L132" s="105"/>
      <c r="M132" s="109" t="s">
        <v>13</v>
      </c>
      <c r="N132" s="105" t="s">
        <v>14</v>
      </c>
      <c r="O132" s="105"/>
      <c r="P132" s="11"/>
      <c r="Q132" s="105" t="s">
        <v>13</v>
      </c>
      <c r="R132" s="105" t="s">
        <v>14</v>
      </c>
      <c r="S132" s="105"/>
      <c r="T132" s="105"/>
      <c r="U132" s="109" t="s">
        <v>13</v>
      </c>
      <c r="V132" s="105" t="s">
        <v>14</v>
      </c>
      <c r="W132" s="105"/>
      <c r="X132" s="11"/>
      <c r="Y132" s="105" t="s">
        <v>13</v>
      </c>
      <c r="Z132" s="105" t="s">
        <v>14</v>
      </c>
      <c r="AA132" s="105"/>
      <c r="AB132" s="105"/>
      <c r="AC132" s="109" t="s">
        <v>13</v>
      </c>
      <c r="AD132" s="105" t="s">
        <v>14</v>
      </c>
      <c r="AE132" s="105"/>
      <c r="AF132" s="11"/>
      <c r="AG132" s="146"/>
      <c r="AH132" s="154"/>
      <c r="AI132" s="33"/>
      <c r="AJ132" s="33"/>
    </row>
    <row r="133" spans="1:36" x14ac:dyDescent="0.2">
      <c r="E133" s="33">
        <f>+E45+E63+E74+E80+E87+E103</f>
        <v>13</v>
      </c>
      <c r="F133" s="33">
        <f>+F45+F63+F74+F80+F87+F103</f>
        <v>22</v>
      </c>
      <c r="G133" s="33">
        <f>+G45+G63+G74+G80+G87+G103</f>
        <v>0</v>
      </c>
      <c r="H133" s="33">
        <f>SUM(H45,H63,H74,H80,H87,H103,H117)</f>
        <v>29</v>
      </c>
      <c r="I133" s="33">
        <f>+I45+I63+I74+I80+I87+I103</f>
        <v>15</v>
      </c>
      <c r="J133" s="33">
        <f>+J45+J63+J74+J80+J87+J103</f>
        <v>17</v>
      </c>
      <c r="K133" s="33">
        <f>+K45+K63+K74+K80+K87+K103</f>
        <v>0</v>
      </c>
      <c r="L133" s="33">
        <f>SUM(L45,L63,L74,L80,L87,L103)</f>
        <v>26</v>
      </c>
      <c r="M133" s="33">
        <f>+M45+M63+M74+M80+M87+M103</f>
        <v>13</v>
      </c>
      <c r="N133" s="33">
        <f>+N45+N63+N74+N80+N87+N103</f>
        <v>19</v>
      </c>
      <c r="O133" s="33">
        <f>+O45+O63+O74+O80+O87+O103</f>
        <v>0</v>
      </c>
      <c r="P133" s="33">
        <f>SUM(P45,P63,P74,P80,P87,P103)</f>
        <v>27</v>
      </c>
      <c r="Q133" s="33">
        <f>+Q45+Q63+Q74+Q80+Q87+Q103</f>
        <v>14</v>
      </c>
      <c r="R133" s="33">
        <f>+R45+R63+R74+R80+R87+R103</f>
        <v>16</v>
      </c>
      <c r="S133" s="33">
        <f>+S45+S63+S74+S80+S87+S103</f>
        <v>0</v>
      </c>
      <c r="T133" s="33">
        <f>SUM(T45,T63,T74,T80,T87,T103)</f>
        <v>29</v>
      </c>
      <c r="U133" s="33">
        <f>+U45+U63+U74+U80+U87+U103</f>
        <v>14</v>
      </c>
      <c r="V133" s="33">
        <f>+V45+V63+V74+V80+V87+V103</f>
        <v>17</v>
      </c>
      <c r="W133" s="33">
        <f>+W45+W63+W74+W80+W87+W103</f>
        <v>0</v>
      </c>
      <c r="X133" s="33">
        <f>SUM(X45,X63,X74,X80,X87,X103,X114)</f>
        <v>30</v>
      </c>
      <c r="Y133" s="33">
        <f>+Y45+Y63+Y74+Y80+Y87+Y103</f>
        <v>14</v>
      </c>
      <c r="Z133" s="33">
        <f>+Z45+Z63+Z74+Z80+Z87+Z103</f>
        <v>13</v>
      </c>
      <c r="AA133" s="33">
        <f>+AA45+AA63+AA74+AA80+AA87+AA103</f>
        <v>0</v>
      </c>
      <c r="AB133" s="33">
        <f>SUM(AB45,AB63,AB74,AB80,AB87,AB103)</f>
        <v>28</v>
      </c>
      <c r="AC133" s="33">
        <f>+AC45+AC63+AC74+AC80+AC87+AC103</f>
        <v>0</v>
      </c>
      <c r="AD133" s="33">
        <f>+AD45+AD63+AD74+AD80+AD87+AD103</f>
        <v>3</v>
      </c>
      <c r="AE133" s="33">
        <f>+AE45+AE63+AE74+AE80+AE87+AE103</f>
        <v>0</v>
      </c>
      <c r="AF133" s="33">
        <f>SUM(AF45,AF63,AF74,AF80,AF87,AF103,AF117,AF126)</f>
        <v>33</v>
      </c>
      <c r="AI133" s="33"/>
      <c r="AJ133" s="33"/>
    </row>
  </sheetData>
  <mergeCells count="71">
    <mergeCell ref="J7:S7"/>
    <mergeCell ref="G3:W3"/>
    <mergeCell ref="AG130:AG132"/>
    <mergeCell ref="AH130:AH132"/>
    <mergeCell ref="L8:M8"/>
    <mergeCell ref="L9:M9"/>
    <mergeCell ref="I130:L130"/>
    <mergeCell ref="A104:AH104"/>
    <mergeCell ref="C130:C132"/>
    <mergeCell ref="D130:D132"/>
    <mergeCell ref="AC130:AF130"/>
    <mergeCell ref="I131:J131"/>
    <mergeCell ref="M131:N131"/>
    <mergeCell ref="Q131:R131"/>
    <mergeCell ref="U131:V131"/>
    <mergeCell ref="Q130:T130"/>
    <mergeCell ref="A81:AH81"/>
    <mergeCell ref="A120:AH120"/>
    <mergeCell ref="A128:AH128"/>
    <mergeCell ref="A130:A132"/>
    <mergeCell ref="E131:F131"/>
    <mergeCell ref="M130:P130"/>
    <mergeCell ref="Y131:Z131"/>
    <mergeCell ref="AC131:AD131"/>
    <mergeCell ref="E130:H130"/>
    <mergeCell ref="U130:X130"/>
    <mergeCell ref="Y130:AB130"/>
    <mergeCell ref="AJ21:AJ23"/>
    <mergeCell ref="E22:F22"/>
    <mergeCell ref="I22:J22"/>
    <mergeCell ref="M22:N22"/>
    <mergeCell ref="Q22:R22"/>
    <mergeCell ref="U22:V22"/>
    <mergeCell ref="Y22:Z22"/>
    <mergeCell ref="AC22:AD22"/>
    <mergeCell ref="AC21:AF21"/>
    <mergeCell ref="M21:P21"/>
    <mergeCell ref="AI21:AI23"/>
    <mergeCell ref="Y21:AB21"/>
    <mergeCell ref="A1:AH1"/>
    <mergeCell ref="A2:AH2"/>
    <mergeCell ref="A4:AH4"/>
    <mergeCell ref="A5:AH5"/>
    <mergeCell ref="A6:AH6"/>
    <mergeCell ref="C21:C23"/>
    <mergeCell ref="D21:D23"/>
    <mergeCell ref="E21:H21"/>
    <mergeCell ref="I21:L21"/>
    <mergeCell ref="A97:AH97"/>
    <mergeCell ref="AG21:AG23"/>
    <mergeCell ref="AH21:AH23"/>
    <mergeCell ref="A75:AH75"/>
    <mergeCell ref="A24:AH24"/>
    <mergeCell ref="A21:A23"/>
    <mergeCell ref="Q21:T21"/>
    <mergeCell ref="U21:X21"/>
    <mergeCell ref="A25:AH25"/>
    <mergeCell ref="A46:AH46"/>
    <mergeCell ref="A64:AH64"/>
    <mergeCell ref="A88:AH88"/>
    <mergeCell ref="E8:F8"/>
    <mergeCell ref="E9:F9"/>
    <mergeCell ref="E10:F10"/>
    <mergeCell ref="E11:F11"/>
    <mergeCell ref="E12:F12"/>
    <mergeCell ref="E18:F18"/>
    <mergeCell ref="E13:F13"/>
    <mergeCell ref="E14:F14"/>
    <mergeCell ref="E15:F15"/>
    <mergeCell ref="E16:F16"/>
    <mergeCell ref="E17:F17"/>
  </mergeCells>
  <phoneticPr fontId="0" type="noConversion"/>
  <pageMargins left="0.7" right="0.7" top="0.75" bottom="0.75" header="0.3" footer="0.3"/>
  <pageSetup paperSize="8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1BNTM17</vt:lpstr>
    </vt:vector>
  </TitlesOfParts>
  <Company>Ke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Állattenyésztő mérnök BSC N mintatanterv</dc:title>
  <dc:creator>Bálint János</dc:creator>
  <cp:lastModifiedBy>Jovánczainé Péterfai Krisztina</cp:lastModifiedBy>
  <cp:lastPrinted>2021-04-26T13:19:22Z</cp:lastPrinted>
  <dcterms:created xsi:type="dcterms:W3CDTF">2009-04-15T06:43:40Z</dcterms:created>
  <dcterms:modified xsi:type="dcterms:W3CDTF">2021-04-26T13:19:25Z</dcterms:modified>
</cp:coreProperties>
</file>